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05" windowWidth="16665" windowHeight="9810" activeTab="2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Titles" localSheetId="1">'виды ремонта'!$3:$7</definedName>
    <definedName name="_xlnm.Print_Titles" localSheetId="0">'перечень МКД'!$3:$7</definedName>
    <definedName name="_xlnm.Print_Area" localSheetId="0">'перечень МКД'!$A$1:$U$22</definedName>
    <definedName name="_xlnm.Print_Area" localSheetId="2">показатели!$A$1:$F$13</definedName>
    <definedName name="Перечень">#REF!</definedName>
    <definedName name="Перечень2">#REF!</definedName>
    <definedName name="Перечень3">#REF!</definedName>
  </definedNames>
  <calcPr calcId="125725"/>
</workbook>
</file>

<file path=xl/calcChain.xml><?xml version="1.0" encoding="utf-8"?>
<calcChain xmlns="http://schemas.openxmlformats.org/spreadsheetml/2006/main">
  <c r="I15" i="4"/>
  <c r="I11"/>
  <c r="F7" i="3" s="1"/>
  <c r="I10" i="4"/>
  <c r="I9"/>
  <c r="AC15"/>
  <c r="M15"/>
  <c r="L15"/>
  <c r="K15"/>
  <c r="AC11" l="1"/>
  <c r="J15"/>
  <c r="S11"/>
  <c r="R11"/>
  <c r="R15" i="1"/>
  <c r="N15"/>
  <c r="M15"/>
  <c r="L15"/>
  <c r="K15"/>
  <c r="J15"/>
  <c r="R11"/>
  <c r="S10"/>
  <c r="S9"/>
  <c r="N11" l="1"/>
  <c r="M11"/>
  <c r="D7" i="3" s="1"/>
  <c r="L11" i="1"/>
  <c r="K11"/>
  <c r="J11"/>
  <c r="C7" i="3" s="1"/>
</calcChain>
</file>

<file path=xl/sharedStrings.xml><?xml version="1.0" encoding="utf-8"?>
<sst xmlns="http://schemas.openxmlformats.org/spreadsheetml/2006/main" count="180" uniqueCount="86">
  <si>
    <t>Х</t>
  </si>
  <si>
    <t>n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</si>
  <si>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</si>
  <si>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</si>
  <si>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</si>
  <si>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</si>
  <si>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</si>
  <si>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</si>
  <si>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</si>
  <si>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</si>
  <si>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</si>
  <si>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</si>
  <si>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</si>
  <si>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</si>
  <si>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</si>
  <si>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</si>
  <si>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</si>
  <si>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</si>
  <si>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</si>
  <si>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</si>
  <si>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</si>
  <si>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</si>
  <si>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</si>
  <si>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</si>
  <si>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</si>
  <si>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</si>
  <si>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</si>
  <si>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</si>
  <si>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</si>
  <si>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</si>
  <si>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</si>
  <si>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</si>
  <si>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</si>
  <si>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</si>
  <si>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</si>
  <si>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</si>
  <si>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</si>
  <si>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</si>
  <si>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</si>
  <si>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</si>
  <si>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</si>
  <si>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</si>
  <si>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</si>
  <si>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</si>
  <si>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</si>
  <si>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</si>
  <si>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Итого по третьему году реализации краткосрочного плана**</t>
  </si>
  <si>
    <t>** - согласно постановлению Правительства Калужской области от 07.04.2014 № 221 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</si>
  <si>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** - согласно постановлению Правительства Калужской области от 07.04.2014 № 221 "Об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</si>
  <si>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</si>
  <si>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</si>
  <si>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</si>
  <si>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</si>
  <si>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</si>
  <si>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</si>
  <si>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</si>
  <si>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</si>
  <si>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</si>
  <si>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</si>
  <si>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</si>
  <si>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</si>
  <si>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 xml:space="preserve"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</si>
  <si>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</si>
  <si>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</si>
  <si>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</si>
  <si>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>город</t>
  </si>
  <si>
    <t>Кременки</t>
  </si>
  <si>
    <t>улица</t>
  </si>
  <si>
    <t>Солнечная</t>
  </si>
  <si>
    <t>Циолковского</t>
  </si>
  <si>
    <t>2023, декабрь</t>
  </si>
  <si>
    <t>2024, декабрь</t>
  </si>
  <si>
    <t>2023 г.</t>
  </si>
  <si>
    <t>Итого по 2023 г.</t>
  </si>
  <si>
    <t>2024 г.</t>
  </si>
  <si>
    <t>Итого  2024 г.</t>
  </si>
  <si>
    <t>2025 г.</t>
  </si>
  <si>
    <t>2024 год</t>
  </si>
  <si>
    <t>2023 год</t>
  </si>
  <si>
    <t>2025 год</t>
  </si>
  <si>
    <t>Итого по 2024 г.</t>
  </si>
  <si>
    <t>Итого по 2025 г.</t>
  </si>
  <si>
    <t>МО ГП "Город Кременки"</t>
  </si>
  <si>
    <t xml:space="preserve">Приложение № 1
к Постановлению администрации ГП "Город Кременки"
от 26.01.2023 г. № 7-п
"Приложение № 1
к Приказу министерства строительства и
 жилищно-коммунального хозяйства Калужской области
от 15.04.2014 № 138
</t>
  </si>
  <si>
    <t>Приложение № 2
к Постановлению администрации ГП "Город Кременки"
от 26.01.2023 г. № 7-п
"Приложение № 2
к Приказу министерства строительства и
 жилищно-коммунального хозяйства Калужской области
от 15.04.2014 № 138</t>
  </si>
  <si>
    <t>Приложение № 3                                                               к Постановлению администрации ГП "Город Кременки"
от 26.01.2023 г. № 7-п
"Приложение № 3
к Приказу министерства строительства и
 жилищно-коммунального хозяйства Калужской области
от 15.04.2014 № 138</t>
  </si>
</sst>
</file>

<file path=xl/styles.xml><?xml version="1.0" encoding="utf-8"?>
<styleSheet xmlns="http://schemas.openxmlformats.org/spreadsheetml/2006/main">
  <numFmts count="3">
    <numFmt numFmtId="164" formatCode="[$-419]#,##0.00"/>
    <numFmt numFmtId="165" formatCode="[$-419]#,##0"/>
    <numFmt numFmtId="166" formatCode="[$-F419]yyyy\,\ mmmm;@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0000"/>
      <name val="Times New Roman"/>
      <family val="2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5" fillId="0" borderId="0"/>
    <xf numFmtId="0" fontId="16" fillId="0" borderId="0"/>
    <xf numFmtId="0" fontId="20" fillId="0" borderId="0"/>
    <xf numFmtId="0" fontId="16" fillId="0" borderId="0"/>
  </cellStyleXfs>
  <cellXfs count="109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1" fillId="0" borderId="1" xfId="8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/>
    </xf>
    <xf numFmtId="0" fontId="11" fillId="0" borderId="10" xfId="8" applyFont="1" applyFill="1" applyBorder="1" applyAlignment="1">
      <alignment horizontal="center" vertical="center" wrapText="1"/>
    </xf>
    <xf numFmtId="164" fontId="11" fillId="0" borderId="1" xfId="8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5" fontId="11" fillId="0" borderId="1" xfId="8" applyNumberFormat="1" applyFont="1" applyFill="1" applyBorder="1" applyAlignment="1">
      <alignment horizontal="center" vertical="center"/>
    </xf>
    <xf numFmtId="165" fontId="11" fillId="0" borderId="3" xfId="8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166" fontId="18" fillId="0" borderId="1" xfId="0" applyNumberFormat="1" applyFont="1" applyFill="1" applyBorder="1" applyAlignment="1">
      <alignment horizontal="center" vertical="center"/>
    </xf>
    <xf numFmtId="4" fontId="18" fillId="0" borderId="1" xfId="9" applyNumberFormat="1" applyFont="1" applyFill="1" applyBorder="1" applyAlignment="1">
      <alignment horizontal="center" vertical="center"/>
    </xf>
    <xf numFmtId="0" fontId="11" fillId="0" borderId="1" xfId="9" applyFont="1" applyFill="1" applyBorder="1" applyAlignment="1">
      <alignment horizontal="left" vertical="center" wrapText="1"/>
    </xf>
    <xf numFmtId="0" fontId="11" fillId="0" borderId="1" xfId="9" applyFont="1" applyFill="1" applyBorder="1" applyAlignment="1">
      <alignment vertical="center" wrapText="1"/>
    </xf>
    <xf numFmtId="0" fontId="11" fillId="0" borderId="1" xfId="8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8" fillId="0" borderId="1" xfId="9" applyNumberFormat="1" applyFont="1" applyFill="1" applyBorder="1" applyAlignment="1">
      <alignment horizontal="center" vertical="center" wrapText="1"/>
    </xf>
    <xf numFmtId="0" fontId="18" fillId="0" borderId="1" xfId="9" applyFont="1" applyFill="1" applyBorder="1" applyAlignment="1">
      <alignment horizontal="center" vertical="center" wrapText="1"/>
    </xf>
    <xf numFmtId="4" fontId="18" fillId="0" borderId="1" xfId="10" applyNumberFormat="1" applyFont="1" applyFill="1" applyBorder="1" applyAlignment="1">
      <alignment horizontal="center" vertical="center" wrapText="1"/>
    </xf>
    <xf numFmtId="4" fontId="19" fillId="0" borderId="6" xfId="1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9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12">
    <cellStyle name="Excel Built-in Normal" xfId="8"/>
    <cellStyle name="Excel Built-in Normal 2" xfId="11"/>
    <cellStyle name="Обычный" xfId="0" builtinId="0"/>
    <cellStyle name="Обычный 2" xfId="1"/>
    <cellStyle name="Обычный 2 2" xfId="2"/>
    <cellStyle name="Обычный 2 3" xfId="10"/>
    <cellStyle name="Обычный 2 4" xfId="9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1">
    <dxf>
      <fill>
        <patternFill>
          <bgColor rgb="FFF2DCD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U22"/>
  <sheetViews>
    <sheetView view="pageBreakPreview" zoomScale="95" zoomScaleNormal="100" zoomScaleSheetLayoutView="95" workbookViewId="0">
      <selection activeCell="K1" sqref="K1:U1"/>
    </sheetView>
  </sheetViews>
  <sheetFormatPr defaultRowHeight="15"/>
  <cols>
    <col min="1" max="1" width="5.28515625" customWidth="1"/>
    <col min="2" max="2" width="6.85546875" customWidth="1"/>
    <col min="3" max="3" width="15.28515625" customWidth="1"/>
    <col min="4" max="4" width="12" customWidth="1"/>
    <col min="5" max="5" width="19.42578125" customWidth="1"/>
    <col min="6" max="7" width="4.5703125" customWidth="1"/>
    <col min="8" max="8" width="9.85546875" customWidth="1"/>
    <col min="9" max="9" width="5.140625" customWidth="1"/>
    <col min="10" max="10" width="9.28515625" customWidth="1"/>
    <col min="11" max="11" width="8.85546875" customWidth="1"/>
    <col min="12" max="12" width="12.42578125" customWidth="1"/>
    <col min="13" max="13" width="9" customWidth="1"/>
    <col min="14" max="14" width="15.42578125" customWidth="1"/>
    <col min="15" max="15" width="10.5703125" bestFit="1" customWidth="1"/>
    <col min="16" max="16" width="9.28515625" customWidth="1"/>
    <col min="17" max="17" width="6.85546875" customWidth="1"/>
    <col min="18" max="18" width="14.7109375" customWidth="1"/>
    <col min="19" max="19" width="9.140625" customWidth="1"/>
    <col min="20" max="20" width="9.28515625" customWidth="1"/>
    <col min="21" max="21" width="14.42578125" customWidth="1"/>
  </cols>
  <sheetData>
    <row r="1" spans="1:21" ht="132" customHeight="1">
      <c r="K1" s="75" t="s">
        <v>83</v>
      </c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15.75">
      <c r="A2" s="76" t="s">
        <v>24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59.25" customHeight="1">
      <c r="A3" s="77" t="s">
        <v>18</v>
      </c>
      <c r="B3" s="68" t="s">
        <v>38</v>
      </c>
      <c r="C3" s="68"/>
      <c r="D3" s="68"/>
      <c r="E3" s="68"/>
      <c r="F3" s="68"/>
      <c r="G3" s="68"/>
      <c r="H3" s="68"/>
      <c r="I3" s="69" t="s">
        <v>60</v>
      </c>
      <c r="J3" s="69" t="s">
        <v>17</v>
      </c>
      <c r="K3" s="72" t="s">
        <v>16</v>
      </c>
      <c r="L3" s="74"/>
      <c r="M3" s="69" t="s">
        <v>15</v>
      </c>
      <c r="N3" s="72" t="s">
        <v>14</v>
      </c>
      <c r="O3" s="73"/>
      <c r="P3" s="73"/>
      <c r="Q3" s="73"/>
      <c r="R3" s="74"/>
      <c r="S3" s="69" t="s">
        <v>13</v>
      </c>
      <c r="T3" s="69" t="s">
        <v>12</v>
      </c>
      <c r="U3" s="69" t="s">
        <v>11</v>
      </c>
    </row>
    <row r="4" spans="1:21" ht="15" customHeight="1">
      <c r="A4" s="78"/>
      <c r="B4" s="69" t="s">
        <v>25</v>
      </c>
      <c r="C4" s="69" t="s">
        <v>37</v>
      </c>
      <c r="D4" s="69" t="s">
        <v>35</v>
      </c>
      <c r="E4" s="69" t="s">
        <v>26</v>
      </c>
      <c r="F4" s="69" t="s">
        <v>27</v>
      </c>
      <c r="G4" s="69" t="s">
        <v>28</v>
      </c>
      <c r="H4" s="69" t="s">
        <v>29</v>
      </c>
      <c r="I4" s="70"/>
      <c r="J4" s="70"/>
      <c r="K4" s="69" t="s">
        <v>9</v>
      </c>
      <c r="L4" s="69" t="s">
        <v>10</v>
      </c>
      <c r="M4" s="70"/>
      <c r="N4" s="69" t="s">
        <v>9</v>
      </c>
      <c r="O4" s="72" t="s">
        <v>8</v>
      </c>
      <c r="P4" s="73"/>
      <c r="Q4" s="73"/>
      <c r="R4" s="74"/>
      <c r="S4" s="70"/>
      <c r="T4" s="70"/>
      <c r="U4" s="70"/>
    </row>
    <row r="5" spans="1:21" ht="210.75" customHeight="1">
      <c r="A5" s="78"/>
      <c r="B5" s="70"/>
      <c r="C5" s="70"/>
      <c r="D5" s="70"/>
      <c r="E5" s="70"/>
      <c r="F5" s="70"/>
      <c r="G5" s="70"/>
      <c r="H5" s="70"/>
      <c r="I5" s="70"/>
      <c r="J5" s="71"/>
      <c r="K5" s="71"/>
      <c r="L5" s="71"/>
      <c r="M5" s="71"/>
      <c r="N5" s="71"/>
      <c r="O5" s="26" t="s">
        <v>43</v>
      </c>
      <c r="P5" s="26" t="s">
        <v>7</v>
      </c>
      <c r="Q5" s="26" t="s">
        <v>6</v>
      </c>
      <c r="R5" s="26" t="s">
        <v>5</v>
      </c>
      <c r="S5" s="71"/>
      <c r="T5" s="71"/>
      <c r="U5" s="70"/>
    </row>
    <row r="6" spans="1:21" ht="31.5">
      <c r="A6" s="79"/>
      <c r="B6" s="71"/>
      <c r="C6" s="71"/>
      <c r="D6" s="71"/>
      <c r="E6" s="71"/>
      <c r="F6" s="71"/>
      <c r="G6" s="71"/>
      <c r="H6" s="71"/>
      <c r="I6" s="71"/>
      <c r="J6" s="25" t="s">
        <v>4</v>
      </c>
      <c r="K6" s="25" t="s">
        <v>4</v>
      </c>
      <c r="L6" s="25" t="s">
        <v>4</v>
      </c>
      <c r="M6" s="25" t="s">
        <v>3</v>
      </c>
      <c r="N6" s="25" t="s">
        <v>59</v>
      </c>
      <c r="O6" s="25" t="s">
        <v>59</v>
      </c>
      <c r="P6" s="25" t="s">
        <v>59</v>
      </c>
      <c r="Q6" s="25" t="s">
        <v>59</v>
      </c>
      <c r="R6" s="25" t="s">
        <v>59</v>
      </c>
      <c r="S6" s="25" t="s">
        <v>2</v>
      </c>
      <c r="T6" s="25" t="s">
        <v>2</v>
      </c>
      <c r="U6" s="71"/>
    </row>
    <row r="7" spans="1:21" ht="15.7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  <c r="R7" s="20">
        <v>18</v>
      </c>
      <c r="S7" s="20">
        <v>19</v>
      </c>
      <c r="T7" s="20">
        <v>20</v>
      </c>
      <c r="U7" s="20">
        <v>21</v>
      </c>
    </row>
    <row r="8" spans="1:21" ht="15.75">
      <c r="A8" s="63" t="s">
        <v>72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5"/>
    </row>
    <row r="9" spans="1:21" ht="15.75">
      <c r="A9" s="19">
        <v>1</v>
      </c>
      <c r="B9" s="30" t="s">
        <v>65</v>
      </c>
      <c r="C9" s="30" t="s">
        <v>66</v>
      </c>
      <c r="D9" s="30" t="s">
        <v>67</v>
      </c>
      <c r="E9" s="46" t="s">
        <v>68</v>
      </c>
      <c r="F9" s="32">
        <v>7</v>
      </c>
      <c r="G9" s="19"/>
      <c r="H9" s="21"/>
      <c r="I9" s="30">
        <v>1993</v>
      </c>
      <c r="J9" s="34">
        <v>3698.6</v>
      </c>
      <c r="K9" s="34">
        <v>1998.7</v>
      </c>
      <c r="L9" s="34">
        <v>1966.2</v>
      </c>
      <c r="M9" s="36">
        <v>161</v>
      </c>
      <c r="N9" s="38">
        <v>6292734</v>
      </c>
      <c r="O9" s="20"/>
      <c r="P9" s="20"/>
      <c r="Q9" s="20"/>
      <c r="R9" s="38">
        <v>6292734</v>
      </c>
      <c r="S9" s="41">
        <f>R9/K9</f>
        <v>3148.4134687546903</v>
      </c>
      <c r="T9" s="42">
        <v>10542</v>
      </c>
      <c r="U9" s="43" t="s">
        <v>70</v>
      </c>
    </row>
    <row r="10" spans="1:21" ht="15.75">
      <c r="A10" s="19">
        <v>2</v>
      </c>
      <c r="B10" s="33" t="s">
        <v>65</v>
      </c>
      <c r="C10" s="30" t="s">
        <v>66</v>
      </c>
      <c r="D10" s="30" t="s">
        <v>67</v>
      </c>
      <c r="E10" s="47" t="s">
        <v>69</v>
      </c>
      <c r="F10" s="30">
        <v>6</v>
      </c>
      <c r="G10" s="19"/>
      <c r="H10" s="21"/>
      <c r="I10" s="30">
        <v>1976</v>
      </c>
      <c r="J10" s="34">
        <v>4552.3</v>
      </c>
      <c r="K10" s="34">
        <v>3030.96</v>
      </c>
      <c r="L10" s="34">
        <v>2685.34</v>
      </c>
      <c r="M10" s="37">
        <v>168</v>
      </c>
      <c r="N10" s="38">
        <v>10846878</v>
      </c>
      <c r="O10" s="20"/>
      <c r="P10" s="20"/>
      <c r="Q10" s="20"/>
      <c r="R10" s="44">
        <v>10846878</v>
      </c>
      <c r="S10" s="41">
        <f>R10/K10</f>
        <v>3578.6938791669963</v>
      </c>
      <c r="T10" s="42">
        <v>11171</v>
      </c>
      <c r="U10" s="43" t="s">
        <v>70</v>
      </c>
    </row>
    <row r="11" spans="1:21" ht="39" customHeight="1">
      <c r="A11" s="60" t="s">
        <v>73</v>
      </c>
      <c r="B11" s="61"/>
      <c r="C11" s="61"/>
      <c r="D11" s="61"/>
      <c r="E11" s="61"/>
      <c r="F11" s="61"/>
      <c r="G11" s="61"/>
      <c r="H11" s="62"/>
      <c r="I11" s="20" t="s">
        <v>0</v>
      </c>
      <c r="J11" s="35">
        <f>SUM(J9:J10)</f>
        <v>8250.9</v>
      </c>
      <c r="K11" s="34">
        <f>SUM(K9:K10)</f>
        <v>5029.66</v>
      </c>
      <c r="L11" s="34">
        <f>SUM(L9:L10)</f>
        <v>4651.54</v>
      </c>
      <c r="M11" s="37">
        <f>SUM(M9:M10)</f>
        <v>329</v>
      </c>
      <c r="N11" s="38">
        <f>SUM(N9:N10)</f>
        <v>17139612</v>
      </c>
      <c r="O11" s="20"/>
      <c r="P11" s="20"/>
      <c r="Q11" s="20"/>
      <c r="R11" s="44">
        <f>SUM(R9:R10)</f>
        <v>17139612</v>
      </c>
      <c r="S11" s="20" t="s">
        <v>0</v>
      </c>
      <c r="T11" s="20" t="s">
        <v>0</v>
      </c>
      <c r="U11" s="20" t="s">
        <v>0</v>
      </c>
    </row>
    <row r="12" spans="1:21" ht="15.75">
      <c r="A12" s="63" t="s">
        <v>74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5"/>
    </row>
    <row r="13" spans="1:21" ht="15.75">
      <c r="A13" s="20">
        <v>1</v>
      </c>
      <c r="B13" s="56" t="s">
        <v>65</v>
      </c>
      <c r="C13" s="56" t="s">
        <v>66</v>
      </c>
      <c r="D13" s="56" t="s">
        <v>67</v>
      </c>
      <c r="E13" s="56" t="s">
        <v>69</v>
      </c>
      <c r="F13" s="56">
        <v>7</v>
      </c>
      <c r="G13" s="56"/>
      <c r="H13" s="99"/>
      <c r="I13" s="20">
        <v>1979</v>
      </c>
      <c r="J13" s="49">
        <v>2835.7</v>
      </c>
      <c r="K13" s="49">
        <v>2835.7</v>
      </c>
      <c r="L13" s="49">
        <v>1734.3</v>
      </c>
      <c r="M13" s="20">
        <v>150</v>
      </c>
      <c r="N13" s="49">
        <v>7642516</v>
      </c>
      <c r="O13" s="20"/>
      <c r="P13" s="20"/>
      <c r="Q13" s="20"/>
      <c r="R13" s="49">
        <v>7642516</v>
      </c>
      <c r="S13" s="49">
        <v>2695.1</v>
      </c>
      <c r="T13" s="49">
        <v>3982</v>
      </c>
      <c r="U13" s="20" t="s">
        <v>71</v>
      </c>
    </row>
    <row r="14" spans="1:21" ht="15.75">
      <c r="A14" s="20">
        <v>2</v>
      </c>
      <c r="B14" s="56" t="s">
        <v>65</v>
      </c>
      <c r="C14" s="56" t="s">
        <v>66</v>
      </c>
      <c r="D14" s="56" t="s">
        <v>67</v>
      </c>
      <c r="E14" s="56" t="s">
        <v>69</v>
      </c>
      <c r="F14" s="56">
        <v>9</v>
      </c>
      <c r="G14" s="56"/>
      <c r="H14" s="99"/>
      <c r="I14" s="20">
        <v>1979</v>
      </c>
      <c r="J14" s="49">
        <v>4595</v>
      </c>
      <c r="K14" s="49">
        <v>4595</v>
      </c>
      <c r="L14" s="49">
        <v>3082.9</v>
      </c>
      <c r="M14" s="20">
        <v>211</v>
      </c>
      <c r="N14" s="49">
        <v>9560247.1999999993</v>
      </c>
      <c r="O14" s="20"/>
      <c r="P14" s="20"/>
      <c r="Q14" s="20"/>
      <c r="R14" s="49">
        <v>9560247.1999999993</v>
      </c>
      <c r="S14" s="49">
        <v>2080.5</v>
      </c>
      <c r="T14" s="49">
        <v>3982</v>
      </c>
      <c r="U14" s="20" t="s">
        <v>71</v>
      </c>
    </row>
    <row r="15" spans="1:21" ht="15.75">
      <c r="A15" s="106" t="s">
        <v>80</v>
      </c>
      <c r="B15" s="107"/>
      <c r="C15" s="107"/>
      <c r="D15" s="107"/>
      <c r="E15" s="107"/>
      <c r="F15" s="107"/>
      <c r="G15" s="107"/>
      <c r="H15" s="108"/>
      <c r="I15" s="20" t="s">
        <v>0</v>
      </c>
      <c r="J15" s="48">
        <f>SUM(J13:J14)</f>
        <v>7430.7</v>
      </c>
      <c r="K15" s="48">
        <f>SUM(K13:K14)</f>
        <v>7430.7</v>
      </c>
      <c r="L15" s="48">
        <f>SUM(L13:L14)</f>
        <v>4817.2</v>
      </c>
      <c r="M15" s="8">
        <f>SUM(M13:M14)</f>
        <v>361</v>
      </c>
      <c r="N15" s="48">
        <f>SUM(N13:N14)</f>
        <v>17202763.199999999</v>
      </c>
      <c r="O15" s="20"/>
      <c r="P15" s="20"/>
      <c r="Q15" s="20"/>
      <c r="R15" s="49">
        <f>SUM(R13:R14)</f>
        <v>17202763.199999999</v>
      </c>
      <c r="S15" s="20" t="s">
        <v>0</v>
      </c>
      <c r="T15" s="20" t="s">
        <v>0</v>
      </c>
      <c r="U15" s="20" t="s">
        <v>0</v>
      </c>
    </row>
    <row r="16" spans="1:21" ht="15.75">
      <c r="A16" s="63" t="s">
        <v>76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5"/>
    </row>
    <row r="17" spans="1:21" ht="15.75">
      <c r="A17" s="19">
        <v>1</v>
      </c>
      <c r="B17" s="19"/>
      <c r="C17" s="19"/>
      <c r="D17" s="19"/>
      <c r="E17" s="19"/>
      <c r="F17" s="19"/>
      <c r="G17" s="19"/>
      <c r="H17" s="2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ht="15.75">
      <c r="A18" s="19"/>
      <c r="B18" s="19"/>
      <c r="C18" s="19"/>
      <c r="D18" s="19"/>
      <c r="E18" s="19"/>
      <c r="F18" s="19"/>
      <c r="G18" s="19"/>
      <c r="H18" s="21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ht="15.75">
      <c r="A19" s="19"/>
      <c r="B19" s="19"/>
      <c r="C19" s="19"/>
      <c r="D19" s="19"/>
      <c r="E19" s="19"/>
      <c r="F19" s="19"/>
      <c r="G19" s="19"/>
      <c r="H19" s="21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ht="35.25" customHeight="1">
      <c r="A20" s="60" t="s">
        <v>81</v>
      </c>
      <c r="B20" s="61"/>
      <c r="C20" s="61"/>
      <c r="D20" s="61"/>
      <c r="E20" s="61"/>
      <c r="F20" s="61"/>
      <c r="G20" s="61"/>
      <c r="H20" s="62"/>
      <c r="I20" s="20" t="s">
        <v>0</v>
      </c>
      <c r="J20" s="20"/>
      <c r="K20" s="20"/>
      <c r="L20" s="20"/>
      <c r="M20" s="20"/>
      <c r="N20" s="20"/>
      <c r="O20" s="20"/>
      <c r="P20" s="20"/>
      <c r="Q20" s="20"/>
      <c r="R20" s="20"/>
      <c r="S20" s="20" t="s">
        <v>0</v>
      </c>
      <c r="T20" s="20" t="s">
        <v>0</v>
      </c>
      <c r="U20" s="20" t="s">
        <v>0</v>
      </c>
    </row>
    <row r="21" spans="1:21" ht="15.75">
      <c r="A21" s="67" t="s">
        <v>39</v>
      </c>
      <c r="B21" s="67"/>
      <c r="C21" s="67"/>
      <c r="D21" s="67"/>
      <c r="E21" s="67"/>
      <c r="F21" s="67"/>
      <c r="G21" s="67"/>
      <c r="H21" s="67"/>
      <c r="I21" s="67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ht="47.25" customHeight="1">
      <c r="A22" s="66" t="s">
        <v>47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</sheetData>
  <mergeCells count="31">
    <mergeCell ref="K1:U1"/>
    <mergeCell ref="A2:U2"/>
    <mergeCell ref="A3:A6"/>
    <mergeCell ref="J3:J5"/>
    <mergeCell ref="K3:L3"/>
    <mergeCell ref="S3:S5"/>
    <mergeCell ref="T3:T5"/>
    <mergeCell ref="O4:R4"/>
    <mergeCell ref="B4:B6"/>
    <mergeCell ref="U3:U6"/>
    <mergeCell ref="I3:I6"/>
    <mergeCell ref="A8:U8"/>
    <mergeCell ref="A11:H11"/>
    <mergeCell ref="B3:H3"/>
    <mergeCell ref="H4:H6"/>
    <mergeCell ref="G4:G6"/>
    <mergeCell ref="M3:M5"/>
    <mergeCell ref="N3:R3"/>
    <mergeCell ref="F4:F6"/>
    <mergeCell ref="E4:E6"/>
    <mergeCell ref="D4:D6"/>
    <mergeCell ref="C4:C6"/>
    <mergeCell ref="K4:K5"/>
    <mergeCell ref="L4:L5"/>
    <mergeCell ref="N4:N5"/>
    <mergeCell ref="A20:H20"/>
    <mergeCell ref="A12:U12"/>
    <mergeCell ref="A16:U16"/>
    <mergeCell ref="A22:U22"/>
    <mergeCell ref="A21:I21"/>
    <mergeCell ref="A15:H15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6" fitToWidth="0" fitToHeight="0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AE22"/>
  <sheetViews>
    <sheetView view="pageBreakPreview" zoomScale="87" zoomScaleNormal="100" zoomScaleSheetLayoutView="87" workbookViewId="0">
      <selection activeCell="N1" sqref="N1:AE1"/>
    </sheetView>
  </sheetViews>
  <sheetFormatPr defaultRowHeight="15"/>
  <cols>
    <col min="1" max="1" width="5.28515625" customWidth="1"/>
    <col min="2" max="2" width="9.28515625" style="6" customWidth="1"/>
    <col min="3" max="3" width="13" customWidth="1"/>
    <col min="4" max="4" width="8.7109375" customWidth="1"/>
    <col min="5" max="5" width="13.7109375" customWidth="1"/>
    <col min="6" max="6" width="5.42578125" customWidth="1"/>
    <col min="7" max="8" width="4" customWidth="1"/>
    <col min="9" max="9" width="17.5703125" customWidth="1"/>
    <col min="10" max="10" width="13.42578125" customWidth="1"/>
    <col min="11" max="11" width="14.85546875" customWidth="1"/>
    <col min="12" max="12" width="12.85546875" customWidth="1"/>
    <col min="13" max="13" width="14" customWidth="1"/>
    <col min="14" max="15" width="5" customWidth="1"/>
    <col min="16" max="16" width="3.7109375" bestFit="1" customWidth="1"/>
    <col min="17" max="17" width="5" customWidth="1"/>
    <col min="18" max="18" width="13.28515625" customWidth="1"/>
    <col min="19" max="19" width="15.7109375" customWidth="1"/>
    <col min="20" max="23" width="7.85546875" customWidth="1"/>
    <col min="24" max="25" width="5" customWidth="1"/>
    <col min="26" max="26" width="10.42578125" customWidth="1"/>
    <col min="27" max="27" width="6.85546875" customWidth="1"/>
    <col min="28" max="28" width="5" customWidth="1"/>
    <col min="29" max="29" width="14" customWidth="1"/>
    <col min="30" max="30" width="18.7109375" customWidth="1"/>
    <col min="31" max="31" width="9.7109375" customWidth="1"/>
  </cols>
  <sheetData>
    <row r="1" spans="1:31" ht="159.75" customHeight="1">
      <c r="N1" s="90" t="s">
        <v>84</v>
      </c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ht="62.25" customHeight="1">
      <c r="A2" s="91" t="s">
        <v>61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1" ht="78" customHeight="1">
      <c r="A3" s="82" t="s">
        <v>22</v>
      </c>
      <c r="B3" s="92" t="s">
        <v>38</v>
      </c>
      <c r="C3" s="92"/>
      <c r="D3" s="92"/>
      <c r="E3" s="92"/>
      <c r="F3" s="92"/>
      <c r="G3" s="92"/>
      <c r="H3" s="92"/>
      <c r="I3" s="82" t="s">
        <v>44</v>
      </c>
      <c r="J3" s="82" t="s">
        <v>30</v>
      </c>
      <c r="K3" s="82"/>
      <c r="L3" s="82"/>
      <c r="M3" s="82"/>
      <c r="N3" s="82"/>
      <c r="O3" s="82"/>
      <c r="P3" s="80" t="s">
        <v>56</v>
      </c>
      <c r="Q3" s="80"/>
      <c r="R3" s="80" t="s">
        <v>31</v>
      </c>
      <c r="S3" s="80"/>
      <c r="T3" s="82" t="s">
        <v>64</v>
      </c>
      <c r="U3" s="82"/>
      <c r="V3" s="82"/>
      <c r="W3" s="82"/>
      <c r="X3" s="80" t="s">
        <v>33</v>
      </c>
      <c r="Y3" s="80"/>
      <c r="Z3" s="80" t="s">
        <v>63</v>
      </c>
      <c r="AA3" s="80" t="s">
        <v>34</v>
      </c>
      <c r="AB3" s="80"/>
      <c r="AC3" s="80" t="s">
        <v>57</v>
      </c>
      <c r="AD3" s="80" t="s">
        <v>58</v>
      </c>
      <c r="AE3" s="80" t="s">
        <v>49</v>
      </c>
    </row>
    <row r="4" spans="1:31" ht="26.25" customHeight="1">
      <c r="A4" s="82"/>
      <c r="B4" s="81" t="s">
        <v>25</v>
      </c>
      <c r="C4" s="81" t="s">
        <v>37</v>
      </c>
      <c r="D4" s="81" t="s">
        <v>35</v>
      </c>
      <c r="E4" s="81" t="s">
        <v>26</v>
      </c>
      <c r="F4" s="81" t="s">
        <v>27</v>
      </c>
      <c r="G4" s="81" t="s">
        <v>28</v>
      </c>
      <c r="H4" s="81" t="s">
        <v>29</v>
      </c>
      <c r="I4" s="82"/>
      <c r="J4" s="82" t="s">
        <v>62</v>
      </c>
      <c r="K4" s="82"/>
      <c r="L4" s="80" t="s">
        <v>52</v>
      </c>
      <c r="M4" s="80" t="s">
        <v>53</v>
      </c>
      <c r="N4" s="80" t="s">
        <v>54</v>
      </c>
      <c r="O4" s="80" t="s">
        <v>55</v>
      </c>
      <c r="P4" s="80"/>
      <c r="Q4" s="80"/>
      <c r="R4" s="80"/>
      <c r="S4" s="80"/>
      <c r="T4" s="82"/>
      <c r="U4" s="82"/>
      <c r="V4" s="82"/>
      <c r="W4" s="82"/>
      <c r="X4" s="80"/>
      <c r="Y4" s="80"/>
      <c r="Z4" s="80"/>
      <c r="AA4" s="80"/>
      <c r="AB4" s="80"/>
      <c r="AC4" s="80"/>
      <c r="AD4" s="80"/>
      <c r="AE4" s="80"/>
    </row>
    <row r="5" spans="1:31" ht="237" customHeight="1">
      <c r="A5" s="82"/>
      <c r="B5" s="81"/>
      <c r="C5" s="81"/>
      <c r="D5" s="81"/>
      <c r="E5" s="81"/>
      <c r="F5" s="81"/>
      <c r="G5" s="81"/>
      <c r="H5" s="81"/>
      <c r="I5" s="82"/>
      <c r="J5" s="29" t="s">
        <v>50</v>
      </c>
      <c r="K5" s="29" t="s">
        <v>51</v>
      </c>
      <c r="L5" s="80"/>
      <c r="M5" s="80"/>
      <c r="N5" s="80"/>
      <c r="O5" s="80"/>
      <c r="P5" s="80"/>
      <c r="Q5" s="80"/>
      <c r="R5" s="80"/>
      <c r="S5" s="80"/>
      <c r="T5" s="80" t="s">
        <v>32</v>
      </c>
      <c r="U5" s="80"/>
      <c r="V5" s="80" t="s">
        <v>40</v>
      </c>
      <c r="W5" s="80"/>
      <c r="X5" s="80"/>
      <c r="Y5" s="80"/>
      <c r="Z5" s="80"/>
      <c r="AA5" s="80"/>
      <c r="AB5" s="80"/>
      <c r="AC5" s="80"/>
      <c r="AD5" s="80"/>
      <c r="AE5" s="80"/>
    </row>
    <row r="6" spans="1:31" ht="30">
      <c r="A6" s="82"/>
      <c r="B6" s="81"/>
      <c r="C6" s="81"/>
      <c r="D6" s="81"/>
      <c r="E6" s="81"/>
      <c r="F6" s="81"/>
      <c r="G6" s="81"/>
      <c r="H6" s="81"/>
      <c r="I6" s="27" t="s">
        <v>59</v>
      </c>
      <c r="J6" s="27" t="s">
        <v>59</v>
      </c>
      <c r="K6" s="27" t="s">
        <v>59</v>
      </c>
      <c r="L6" s="27" t="s">
        <v>59</v>
      </c>
      <c r="M6" s="27" t="s">
        <v>59</v>
      </c>
      <c r="N6" s="27" t="s">
        <v>59</v>
      </c>
      <c r="O6" s="27" t="s">
        <v>59</v>
      </c>
      <c r="P6" s="8" t="s">
        <v>21</v>
      </c>
      <c r="Q6" s="27" t="s">
        <v>59</v>
      </c>
      <c r="R6" s="8" t="s">
        <v>20</v>
      </c>
      <c r="S6" s="27" t="s">
        <v>59</v>
      </c>
      <c r="T6" s="8" t="s">
        <v>20</v>
      </c>
      <c r="U6" s="27" t="s">
        <v>59</v>
      </c>
      <c r="V6" s="8" t="s">
        <v>20</v>
      </c>
      <c r="W6" s="27" t="s">
        <v>59</v>
      </c>
      <c r="X6" s="8" t="s">
        <v>20</v>
      </c>
      <c r="Y6" s="27" t="s">
        <v>59</v>
      </c>
      <c r="Z6" s="27" t="s">
        <v>59</v>
      </c>
      <c r="AA6" s="8" t="s">
        <v>19</v>
      </c>
      <c r="AB6" s="27" t="s">
        <v>59</v>
      </c>
      <c r="AC6" s="27" t="s">
        <v>59</v>
      </c>
      <c r="AD6" s="27" t="s">
        <v>59</v>
      </c>
      <c r="AE6" s="27" t="s">
        <v>59</v>
      </c>
    </row>
    <row r="7" spans="1:31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  <c r="Y7" s="9">
        <v>25</v>
      </c>
      <c r="Z7" s="9">
        <v>26</v>
      </c>
      <c r="AA7" s="9">
        <v>27</v>
      </c>
      <c r="AB7" s="9">
        <v>28</v>
      </c>
      <c r="AC7" s="9">
        <v>29</v>
      </c>
      <c r="AD7" s="9">
        <v>30</v>
      </c>
      <c r="AE7" s="9">
        <v>31</v>
      </c>
    </row>
    <row r="8" spans="1:31">
      <c r="A8" s="87" t="s">
        <v>72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9"/>
    </row>
    <row r="9" spans="1:31" s="100" customFormat="1">
      <c r="A9" s="101">
        <v>1</v>
      </c>
      <c r="B9" s="30" t="s">
        <v>65</v>
      </c>
      <c r="C9" s="30" t="s">
        <v>66</v>
      </c>
      <c r="D9" s="30" t="s">
        <v>67</v>
      </c>
      <c r="E9" s="45" t="s">
        <v>68</v>
      </c>
      <c r="F9" s="31">
        <v>7</v>
      </c>
      <c r="G9" s="101"/>
      <c r="H9" s="102"/>
      <c r="I9" s="38">
        <f>S9+AC9</f>
        <v>6292734</v>
      </c>
      <c r="J9" s="50"/>
      <c r="K9" s="9"/>
      <c r="L9" s="9"/>
      <c r="M9" s="9"/>
      <c r="N9" s="9"/>
      <c r="O9" s="9"/>
      <c r="P9" s="9"/>
      <c r="Q9" s="9"/>
      <c r="R9" s="31">
        <v>577</v>
      </c>
      <c r="S9" s="52">
        <v>6082734</v>
      </c>
      <c r="T9" s="9"/>
      <c r="U9" s="9"/>
      <c r="V9" s="9"/>
      <c r="W9" s="9"/>
      <c r="X9" s="9"/>
      <c r="Y9" s="9"/>
      <c r="Z9" s="9"/>
      <c r="AA9" s="9"/>
      <c r="AB9" s="9"/>
      <c r="AC9" s="54">
        <v>210000</v>
      </c>
      <c r="AD9" s="9"/>
      <c r="AE9" s="103"/>
    </row>
    <row r="10" spans="1:31" s="100" customFormat="1">
      <c r="A10" s="101">
        <v>2</v>
      </c>
      <c r="B10" s="30" t="s">
        <v>65</v>
      </c>
      <c r="C10" s="30" t="s">
        <v>66</v>
      </c>
      <c r="D10" s="30" t="s">
        <v>67</v>
      </c>
      <c r="E10" s="30" t="s">
        <v>69</v>
      </c>
      <c r="F10" s="30">
        <v>6</v>
      </c>
      <c r="G10" s="101"/>
      <c r="H10" s="102"/>
      <c r="I10" s="38">
        <f>S10+AC10</f>
        <v>10846878</v>
      </c>
      <c r="J10" s="50"/>
      <c r="K10" s="9"/>
      <c r="L10" s="9"/>
      <c r="M10" s="9"/>
      <c r="N10" s="9"/>
      <c r="O10" s="9"/>
      <c r="P10" s="9"/>
      <c r="Q10" s="9"/>
      <c r="R10" s="53">
        <v>1009</v>
      </c>
      <c r="S10" s="52">
        <v>10636878</v>
      </c>
      <c r="T10" s="9"/>
      <c r="U10" s="9"/>
      <c r="V10" s="9"/>
      <c r="W10" s="9"/>
      <c r="X10" s="9"/>
      <c r="Y10" s="9"/>
      <c r="Z10" s="9"/>
      <c r="AA10" s="9"/>
      <c r="AB10" s="9"/>
      <c r="AC10" s="54">
        <v>210000</v>
      </c>
      <c r="AD10" s="9"/>
      <c r="AE10" s="103"/>
    </row>
    <row r="11" spans="1:31" ht="18.75">
      <c r="A11" s="83" t="s">
        <v>73</v>
      </c>
      <c r="B11" s="84"/>
      <c r="C11" s="84"/>
      <c r="D11" s="84"/>
      <c r="E11" s="84"/>
      <c r="F11" s="84"/>
      <c r="G11" s="84"/>
      <c r="H11" s="85"/>
      <c r="I11" s="58">
        <f>SUM(I9:I10)</f>
        <v>17139612</v>
      </c>
      <c r="J11" s="59"/>
      <c r="K11" s="59"/>
      <c r="L11" s="59"/>
      <c r="M11" s="59"/>
      <c r="N11" s="59"/>
      <c r="O11" s="59"/>
      <c r="P11" s="59"/>
      <c r="Q11" s="59"/>
      <c r="R11" s="58">
        <f>SUM(R9:R10)</f>
        <v>1586</v>
      </c>
      <c r="S11" s="58">
        <f>SUM(S9:S10)</f>
        <v>16719612</v>
      </c>
      <c r="T11" s="10"/>
      <c r="U11" s="10"/>
      <c r="V11" s="10"/>
      <c r="W11" s="10"/>
      <c r="X11" s="10"/>
      <c r="Y11" s="10"/>
      <c r="Z11" s="10"/>
      <c r="AA11" s="10"/>
      <c r="AB11" s="10"/>
      <c r="AC11" s="55">
        <f>SUM(AC9:AC10)</f>
        <v>420000</v>
      </c>
      <c r="AD11" s="10"/>
      <c r="AE11" s="11"/>
    </row>
    <row r="12" spans="1:31">
      <c r="A12" s="87" t="s">
        <v>74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9"/>
    </row>
    <row r="13" spans="1:31" s="100" customFormat="1">
      <c r="A13" s="9">
        <v>1</v>
      </c>
      <c r="B13" s="9" t="s">
        <v>65</v>
      </c>
      <c r="C13" s="9" t="s">
        <v>66</v>
      </c>
      <c r="D13" s="9" t="s">
        <v>67</v>
      </c>
      <c r="E13" s="9" t="s">
        <v>69</v>
      </c>
      <c r="F13" s="9">
        <v>7</v>
      </c>
      <c r="G13" s="9"/>
      <c r="H13" s="9"/>
      <c r="I13" s="50">
        <v>7642516</v>
      </c>
      <c r="J13" s="50">
        <v>599508</v>
      </c>
      <c r="K13" s="50">
        <v>1506960</v>
      </c>
      <c r="L13" s="50">
        <v>648648</v>
      </c>
      <c r="M13" s="50">
        <v>3767400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50">
        <v>1120000</v>
      </c>
      <c r="AD13" s="9"/>
      <c r="AE13" s="9"/>
    </row>
    <row r="14" spans="1:31" s="100" customFormat="1">
      <c r="A14" s="9">
        <v>2</v>
      </c>
      <c r="B14" s="9" t="s">
        <v>65</v>
      </c>
      <c r="C14" s="9" t="s">
        <v>66</v>
      </c>
      <c r="D14" s="9" t="s">
        <v>67</v>
      </c>
      <c r="E14" s="9" t="s">
        <v>69</v>
      </c>
      <c r="F14" s="9">
        <v>9</v>
      </c>
      <c r="G14" s="9"/>
      <c r="H14" s="9"/>
      <c r="I14" s="50">
        <v>9560247.1999999993</v>
      </c>
      <c r="J14" s="50">
        <v>775773.6</v>
      </c>
      <c r="K14" s="50">
        <v>1950032</v>
      </c>
      <c r="L14" s="50">
        <v>839361.6</v>
      </c>
      <c r="M14" s="50">
        <v>4875080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50">
        <v>1120000</v>
      </c>
      <c r="AD14" s="9"/>
      <c r="AE14" s="9"/>
    </row>
    <row r="15" spans="1:31" ht="18.75">
      <c r="A15" s="83" t="s">
        <v>75</v>
      </c>
      <c r="B15" s="84"/>
      <c r="C15" s="84"/>
      <c r="D15" s="84"/>
      <c r="E15" s="84"/>
      <c r="F15" s="84"/>
      <c r="G15" s="84"/>
      <c r="H15" s="85"/>
      <c r="I15" s="51">
        <f>SUM(I13:I14)</f>
        <v>17202763.199999999</v>
      </c>
      <c r="J15" s="51">
        <f>SUM(J13:J14)</f>
        <v>1375281.6</v>
      </c>
      <c r="K15" s="51">
        <f>SUM(K13:K14)</f>
        <v>3456992</v>
      </c>
      <c r="L15" s="51">
        <f>SUM(L13:L14)</f>
        <v>1488009.6</v>
      </c>
      <c r="M15" s="51">
        <f>SUM(M13:M14)</f>
        <v>8642480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51">
        <f>SUM(AC13:AC14)</f>
        <v>2240000</v>
      </c>
      <c r="AD15" s="10"/>
      <c r="AE15" s="11"/>
    </row>
    <row r="16" spans="1:31">
      <c r="A16" s="87" t="s">
        <v>76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9"/>
    </row>
    <row r="17" spans="1:31" ht="18.75">
      <c r="A17" s="13">
        <v>1</v>
      </c>
      <c r="B17" s="13"/>
      <c r="C17" s="13"/>
      <c r="D17" s="13"/>
      <c r="E17" s="13"/>
      <c r="F17" s="13"/>
      <c r="G17" s="13"/>
      <c r="H17" s="16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1"/>
    </row>
    <row r="18" spans="1:31" ht="18.75">
      <c r="A18" s="39">
        <v>2</v>
      </c>
      <c r="B18" s="13"/>
      <c r="C18" s="13"/>
      <c r="D18" s="13"/>
      <c r="E18" s="13"/>
      <c r="F18" s="13"/>
      <c r="G18" s="13"/>
      <c r="H18" s="16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1"/>
    </row>
    <row r="19" spans="1:31" ht="18.75">
      <c r="A19" s="13" t="s">
        <v>1</v>
      </c>
      <c r="B19" s="13"/>
      <c r="C19" s="13"/>
      <c r="D19" s="13"/>
      <c r="E19" s="13"/>
      <c r="F19" s="13"/>
      <c r="G19" s="13"/>
      <c r="H19" s="16"/>
      <c r="I19" s="10"/>
      <c r="J19" s="10"/>
      <c r="K19" s="10"/>
      <c r="L19" s="10"/>
      <c r="M19" s="10"/>
      <c r="N19" s="10"/>
      <c r="O19" s="10"/>
      <c r="P19" s="15"/>
      <c r="Q19" s="16"/>
      <c r="R19" s="10"/>
      <c r="S19" s="10"/>
      <c r="T19" s="15"/>
      <c r="U19" s="28"/>
      <c r="V19" s="28"/>
      <c r="W19" s="10"/>
      <c r="X19" s="10"/>
      <c r="Y19" s="10"/>
      <c r="Z19" s="10"/>
      <c r="AA19" s="10"/>
      <c r="AB19" s="10"/>
      <c r="AC19" s="12"/>
      <c r="AD19" s="12"/>
      <c r="AE19" s="11"/>
    </row>
    <row r="20" spans="1:31" ht="40.5" customHeight="1">
      <c r="A20" s="83" t="s">
        <v>46</v>
      </c>
      <c r="B20" s="84"/>
      <c r="C20" s="84"/>
      <c r="D20" s="84"/>
      <c r="E20" s="84"/>
      <c r="F20" s="84"/>
      <c r="G20" s="84"/>
      <c r="H20" s="85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1"/>
    </row>
    <row r="21" spans="1:31" ht="24" customHeight="1">
      <c r="A21" s="14" t="s">
        <v>39</v>
      </c>
      <c r="B21" s="14"/>
      <c r="C21" s="14"/>
      <c r="D21" s="14"/>
      <c r="E21" s="14"/>
      <c r="F21" s="14"/>
      <c r="G21" s="14"/>
      <c r="H21" s="14"/>
      <c r="I21" s="14"/>
      <c r="J21" s="14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ht="74.25" customHeight="1">
      <c r="A22" s="86" t="s">
        <v>48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</row>
  </sheetData>
  <mergeCells count="36">
    <mergeCell ref="Z3:Z5"/>
    <mergeCell ref="AD3:AD5"/>
    <mergeCell ref="N1:AE1"/>
    <mergeCell ref="AA3:AB5"/>
    <mergeCell ref="R3:S5"/>
    <mergeCell ref="X3:Y5"/>
    <mergeCell ref="AC3:AC5"/>
    <mergeCell ref="A2:AE2"/>
    <mergeCell ref="AE3:AE5"/>
    <mergeCell ref="A3:A6"/>
    <mergeCell ref="B3:H3"/>
    <mergeCell ref="I3:I5"/>
    <mergeCell ref="V5:W5"/>
    <mergeCell ref="T5:U5"/>
    <mergeCell ref="T3:W4"/>
    <mergeCell ref="J3:O3"/>
    <mergeCell ref="A20:H20"/>
    <mergeCell ref="A22:AE22"/>
    <mergeCell ref="A8:AE8"/>
    <mergeCell ref="A11:H11"/>
    <mergeCell ref="A12:AE12"/>
    <mergeCell ref="A15:H15"/>
    <mergeCell ref="A16:AE16"/>
    <mergeCell ref="P3:Q5"/>
    <mergeCell ref="C4:C6"/>
    <mergeCell ref="B4:B6"/>
    <mergeCell ref="O4:O5"/>
    <mergeCell ref="N4:N5"/>
    <mergeCell ref="M4:M5"/>
    <mergeCell ref="L4:L5"/>
    <mergeCell ref="H4:H6"/>
    <mergeCell ref="G4:G6"/>
    <mergeCell ref="F4:F6"/>
    <mergeCell ref="E4:E6"/>
    <mergeCell ref="D4:D6"/>
    <mergeCell ref="J4:K4"/>
  </mergeCells>
  <conditionalFormatting sqref="AC9:AC11">
    <cfRule type="expression" dxfId="0" priority="1">
      <formula>AL9&gt;0</formula>
    </cfRule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4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F13"/>
  <sheetViews>
    <sheetView tabSelected="1" view="pageBreakPreview" zoomScale="120" zoomScaleNormal="115" zoomScaleSheetLayoutView="120" workbookViewId="0">
      <selection activeCell="E3" sqref="E3"/>
    </sheetView>
  </sheetViews>
  <sheetFormatPr defaultRowHeight="15"/>
  <cols>
    <col min="1" max="1" width="4.140625" customWidth="1"/>
    <col min="2" max="2" width="39.85546875" customWidth="1"/>
    <col min="3" max="6" width="20.7109375" customWidth="1"/>
  </cols>
  <sheetData>
    <row r="1" spans="1:6" ht="152.25" customHeight="1">
      <c r="A1" s="5"/>
      <c r="E1" s="95" t="s">
        <v>85</v>
      </c>
      <c r="F1" s="95"/>
    </row>
    <row r="2" spans="1:6" ht="41.25" customHeight="1">
      <c r="A2" s="91" t="s">
        <v>36</v>
      </c>
      <c r="B2" s="91"/>
      <c r="C2" s="91"/>
      <c r="D2" s="91"/>
      <c r="E2" s="91"/>
      <c r="F2" s="91"/>
    </row>
    <row r="3" spans="1:6" ht="71.25" customHeight="1">
      <c r="A3" s="96" t="s">
        <v>18</v>
      </c>
      <c r="B3" s="98" t="s">
        <v>42</v>
      </c>
      <c r="C3" s="24" t="s">
        <v>41</v>
      </c>
      <c r="D3" s="24" t="s">
        <v>15</v>
      </c>
      <c r="E3" s="23" t="s">
        <v>23</v>
      </c>
      <c r="F3" s="23" t="s">
        <v>14</v>
      </c>
    </row>
    <row r="4" spans="1:6">
      <c r="A4" s="97"/>
      <c r="B4" s="98"/>
      <c r="C4" s="4" t="s">
        <v>20</v>
      </c>
      <c r="D4" s="1" t="s">
        <v>3</v>
      </c>
      <c r="E4" s="1" t="s">
        <v>21</v>
      </c>
      <c r="F4" s="1" t="s">
        <v>59</v>
      </c>
    </row>
    <row r="5" spans="1:6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>
      <c r="A6" s="1" t="s">
        <v>45</v>
      </c>
      <c r="B6" s="57" t="s">
        <v>78</v>
      </c>
      <c r="C6" s="104"/>
      <c r="D6" s="1"/>
      <c r="E6" s="1"/>
      <c r="F6" s="105"/>
    </row>
    <row r="7" spans="1:6">
      <c r="A7" s="1"/>
      <c r="B7" s="57" t="s">
        <v>82</v>
      </c>
      <c r="C7" s="104">
        <f>'перечень МКД'!J11</f>
        <v>8250.9</v>
      </c>
      <c r="D7" s="1">
        <f>'перечень МКД'!M11</f>
        <v>329</v>
      </c>
      <c r="E7" s="1">
        <v>2</v>
      </c>
      <c r="F7" s="105">
        <f>'виды ремонта'!I11</f>
        <v>17139612</v>
      </c>
    </row>
    <row r="8" spans="1:6">
      <c r="A8" s="1" t="s">
        <v>45</v>
      </c>
      <c r="B8" s="40" t="s">
        <v>77</v>
      </c>
      <c r="C8" s="3"/>
      <c r="D8" s="2"/>
      <c r="E8" s="2"/>
      <c r="F8" s="2"/>
    </row>
    <row r="9" spans="1:6">
      <c r="A9" s="1">
        <v>1</v>
      </c>
      <c r="B9" s="57" t="s">
        <v>82</v>
      </c>
      <c r="C9" s="104">
        <v>7430.7</v>
      </c>
      <c r="D9" s="1">
        <v>361</v>
      </c>
      <c r="E9" s="1">
        <v>2</v>
      </c>
      <c r="F9" s="105">
        <v>17202763.199999999</v>
      </c>
    </row>
    <row r="10" spans="1:6" ht="24.75" customHeight="1">
      <c r="A10" s="1" t="s">
        <v>45</v>
      </c>
      <c r="B10" s="40" t="s">
        <v>79</v>
      </c>
      <c r="C10" s="3"/>
      <c r="D10" s="7"/>
      <c r="E10" s="7"/>
      <c r="F10" s="7"/>
    </row>
    <row r="11" spans="1:6" ht="24.75" customHeight="1">
      <c r="A11" s="17"/>
      <c r="B11" s="57" t="s">
        <v>82</v>
      </c>
      <c r="C11" s="7"/>
      <c r="D11" s="7"/>
      <c r="E11" s="7"/>
      <c r="F11" s="7"/>
    </row>
    <row r="12" spans="1:6" ht="16.5" customHeight="1">
      <c r="A12" s="94" t="s">
        <v>39</v>
      </c>
      <c r="B12" s="94"/>
      <c r="C12" s="94"/>
      <c r="D12" s="94"/>
      <c r="E12" s="94"/>
    </row>
    <row r="13" spans="1:6" ht="66" customHeight="1">
      <c r="A13" s="93" t="s">
        <v>48</v>
      </c>
      <c r="B13" s="93"/>
      <c r="C13" s="93"/>
      <c r="D13" s="93"/>
      <c r="E13" s="93"/>
      <c r="F13" s="93"/>
    </row>
  </sheetData>
  <mergeCells count="6">
    <mergeCell ref="A13:F13"/>
    <mergeCell ref="A12:E12"/>
    <mergeCell ref="E1:F1"/>
    <mergeCell ref="A2:F2"/>
    <mergeCell ref="A3:A4"/>
    <mergeCell ref="B3:B4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'перечень МКД'!Область_печати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Rybkina2022@outlook.com</cp:lastModifiedBy>
  <cp:lastPrinted>2023-01-27T07:35:40Z</cp:lastPrinted>
  <dcterms:created xsi:type="dcterms:W3CDTF">2014-04-04T11:20:04Z</dcterms:created>
  <dcterms:modified xsi:type="dcterms:W3CDTF">2023-01-27T12:50:25Z</dcterms:modified>
</cp:coreProperties>
</file>