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ремонта'!$A$1:$AR$24</definedName>
    <definedName name="_xlnm.Print_Area" localSheetId="0">'перечень МКД'!$A$1:$Y$24</definedName>
    <definedName name="_xlnm.Print_Area" localSheetId="2">показатели!$A$1:$N$17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J9" i="3" l="1"/>
  <c r="J14" i="3" s="1"/>
  <c r="K9" i="3"/>
  <c r="K12" i="3"/>
  <c r="N12" i="3"/>
  <c r="AQ20" i="4"/>
  <c r="AQ13" i="4"/>
  <c r="I14" i="3"/>
  <c r="D14" i="3"/>
  <c r="F14" i="3"/>
  <c r="E14" i="3"/>
  <c r="C14" i="3"/>
  <c r="N9" i="3" l="1"/>
  <c r="K14" i="3"/>
  <c r="D9" i="3"/>
  <c r="C9" i="3"/>
  <c r="R13" i="4"/>
  <c r="V13" i="4" l="1"/>
  <c r="I17" i="4" l="1"/>
  <c r="W17" i="4" s="1"/>
  <c r="I9" i="4"/>
  <c r="Q9" i="4" s="1"/>
  <c r="Q13" i="4" s="1"/>
  <c r="D12" i="3" l="1"/>
  <c r="C12" i="3"/>
  <c r="R20" i="4"/>
  <c r="Q20" i="4"/>
  <c r="V20" i="1" l="1"/>
  <c r="V19" i="1"/>
  <c r="I18" i="4" s="1"/>
  <c r="S18" i="4" s="1"/>
  <c r="V17" i="1"/>
  <c r="I16" i="4" s="1"/>
  <c r="W16" i="4" s="1"/>
  <c r="W20" i="4" s="1"/>
  <c r="P20" i="1"/>
  <c r="P19" i="1"/>
  <c r="W18" i="1"/>
  <c r="P18" i="1"/>
  <c r="P17" i="1"/>
  <c r="V12" i="1"/>
  <c r="I11" i="4" s="1"/>
  <c r="W11" i="4" s="1"/>
  <c r="V13" i="1"/>
  <c r="I12" i="4" s="1"/>
  <c r="P13" i="1"/>
  <c r="P12" i="1"/>
  <c r="W20" i="1" l="1"/>
  <c r="I19" i="4"/>
  <c r="W12" i="4"/>
  <c r="W13" i="4" s="1"/>
  <c r="W17" i="1"/>
  <c r="V21" i="1"/>
  <c r="W19" i="1"/>
  <c r="V11" i="1"/>
  <c r="P11" i="1"/>
  <c r="W10" i="1"/>
  <c r="P10" i="1"/>
  <c r="W12" i="1"/>
  <c r="W13" i="1"/>
  <c r="I10" i="4" l="1"/>
  <c r="S10" i="4" s="1"/>
  <c r="S13" i="4" s="1"/>
  <c r="S19" i="4"/>
  <c r="S20" i="4" s="1"/>
  <c r="I20" i="4"/>
  <c r="V14" i="1"/>
  <c r="W11" i="1"/>
  <c r="I13" i="4" l="1"/>
  <c r="N14" i="3"/>
</calcChain>
</file>

<file path=xl/sharedStrings.xml><?xml version="1.0" encoding="utf-8"?>
<sst xmlns="http://schemas.openxmlformats.org/spreadsheetml/2006/main" count="240" uniqueCount="95">
  <si>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</si>
  <si>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</si>
  <si>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</si>
  <si>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</si>
  <si>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</si>
  <si>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</si>
  <si>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</si>
  <si>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</si>
  <si>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</si>
  <si>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</si>
  <si>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</si>
  <si>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</si>
  <si>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</si>
  <si>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</si>
  <si>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</si>
  <si>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</si>
  <si>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</si>
  <si>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</si>
  <si>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</si>
  <si>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</si>
  <si>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</si>
  <si>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</si>
  <si>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</si>
  <si>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</si>
  <si>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</si>
  <si>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</si>
  <si>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</si>
  <si>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</si>
  <si>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</si>
  <si>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</si>
  <si>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</si>
  <si>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</si>
  <si>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</si>
  <si>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</si>
  <si>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</si>
  <si>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</si>
  <si>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</si>
  <si>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</si>
  <si>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</si>
  <si>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</si>
  <si>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</si>
  <si>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</si>
  <si>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</si>
  <si>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</si>
  <si>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</si>
  <si>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</si>
  <si>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</si>
  <si>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</si>
  <si>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</si>
  <si>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</si>
  <si>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</si>
  <si>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</si>
  <si>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</si>
  <si>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</si>
  <si>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</si>
  <si>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</si>
  <si>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</si>
  <si>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</si>
  <si>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</si>
  <si>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</si>
  <si>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</si>
  <si>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</si>
  <si>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</si>
  <si>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</si>
  <si>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</si>
  <si>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</si>
  <si>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</si>
  <si>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</si>
  <si>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</si>
  <si>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Приложение № 3
от ____________  № ____</t>
  </si>
  <si>
    <t>Приложение № 2
от ____________  № ____</t>
  </si>
  <si>
    <t>Приложение № 1
от ____________  № ____</t>
  </si>
  <si>
    <t>город</t>
  </si>
  <si>
    <t>улица</t>
  </si>
  <si>
    <t>кирпич</t>
  </si>
  <si>
    <t>Итого по МО:</t>
  </si>
  <si>
    <t>ГП "город Кременки"</t>
  </si>
  <si>
    <t>Кременки</t>
  </si>
  <si>
    <t>Итого:</t>
  </si>
  <si>
    <t>Солнечная</t>
  </si>
  <si>
    <t>Перечень МКД на 2021 год:</t>
  </si>
  <si>
    <t>Перечень МКД на 2022 год:</t>
  </si>
  <si>
    <t xml:space="preserve">Лесная </t>
  </si>
  <si>
    <t>Мира</t>
  </si>
  <si>
    <t>ж/б панель</t>
  </si>
  <si>
    <t xml:space="preserve">Дашковой </t>
  </si>
  <si>
    <t>ГП "Город Кременки"</t>
  </si>
  <si>
    <t>Ремонт фундамента (ремонт отмостки)</t>
  </si>
  <si>
    <t xml:space="preserve">Утепление  фасадов </t>
  </si>
  <si>
    <t>Ремонт фасада (Ремонт межпанельнх швов)</t>
  </si>
  <si>
    <t>Итого на 2021г.</t>
  </si>
  <si>
    <t>Итого на 2022г.</t>
  </si>
  <si>
    <t>Перечень МКД на 2023 год:</t>
  </si>
  <si>
    <t>Перечень МКД на 2021год:</t>
  </si>
  <si>
    <t>Перечень многоквартирных домов, которые подлежат капитальному ремонту, с указанием услуг и работ по капитальному ремонту многоквартирных домов на территории Жуковского района на 2020-2022гг.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</si>
</sst>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2" fillId="0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2677"/>
  <sheetViews>
    <sheetView view="pageBreakPreview" zoomScale="110" zoomScaleNormal="100" zoomScaleSheetLayoutView="110" workbookViewId="0">
      <selection activeCell="F33" sqref="F33"/>
    </sheetView>
  </sheetViews>
  <sheetFormatPr defaultRowHeight="15" x14ac:dyDescent="0.25"/>
  <cols>
    <col min="1" max="1" width="5.7109375" customWidth="1"/>
    <col min="2" max="2" width="7.85546875" customWidth="1"/>
    <col min="3" max="3" width="13.140625" customWidth="1"/>
    <col min="4" max="4" width="8.28515625" customWidth="1"/>
    <col min="5" max="5" width="13.7109375" customWidth="1"/>
    <col min="6" max="6" width="7.140625" customWidth="1"/>
    <col min="7" max="7" width="6.7109375" customWidth="1"/>
    <col min="8" max="8" width="11.5703125" customWidth="1"/>
    <col min="9" max="9" width="7.5703125" customWidth="1"/>
    <col min="10" max="10" width="7" customWidth="1"/>
    <col min="11" max="11" width="12.5703125" customWidth="1"/>
    <col min="12" max="12" width="5.42578125" customWidth="1"/>
    <col min="13" max="13" width="5.7109375" customWidth="1"/>
    <col min="14" max="14" width="12.5703125" customWidth="1"/>
    <col min="15" max="15" width="11.85546875" customWidth="1"/>
    <col min="16" max="16" width="11.28515625" customWidth="1"/>
    <col min="17" max="17" width="11.42578125" customWidth="1"/>
    <col min="18" max="18" width="14" customWidth="1"/>
    <col min="19" max="19" width="10.5703125" bestFit="1" customWidth="1"/>
    <col min="20" max="20" width="9.28515625" customWidth="1"/>
    <col min="21" max="21" width="6.7109375" customWidth="1"/>
    <col min="22" max="22" width="14.85546875" customWidth="1"/>
    <col min="23" max="23" width="9.28515625" customWidth="1"/>
    <col min="24" max="24" width="10" customWidth="1"/>
    <col min="25" max="25" width="8.28515625" style="20" customWidth="1"/>
    <col min="26" max="26" width="10.5703125" customWidth="1"/>
    <col min="27" max="30" width="9.140625" style="30"/>
  </cols>
  <sheetData>
    <row r="1" spans="1:31" ht="88.5" customHeight="1" x14ac:dyDescent="0.25">
      <c r="O1" s="50" t="s">
        <v>71</v>
      </c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1" ht="28.5" customHeight="1" x14ac:dyDescent="0.2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1" ht="30" customHeight="1" x14ac:dyDescent="0.25">
      <c r="A3" s="52" t="s">
        <v>23</v>
      </c>
      <c r="B3" s="42" t="s">
        <v>59</v>
      </c>
      <c r="C3" s="42"/>
      <c r="D3" s="42"/>
      <c r="E3" s="42"/>
      <c r="F3" s="42"/>
      <c r="G3" s="42"/>
      <c r="H3" s="42"/>
      <c r="I3" s="55" t="s">
        <v>22</v>
      </c>
      <c r="J3" s="56"/>
      <c r="K3" s="57" t="s">
        <v>21</v>
      </c>
      <c r="L3" s="57" t="s">
        <v>20</v>
      </c>
      <c r="M3" s="57" t="s">
        <v>19</v>
      </c>
      <c r="N3" s="43" t="s">
        <v>18</v>
      </c>
      <c r="O3" s="46" t="s">
        <v>17</v>
      </c>
      <c r="P3" s="48"/>
      <c r="Q3" s="43" t="s">
        <v>16</v>
      </c>
      <c r="R3" s="46" t="s">
        <v>15</v>
      </c>
      <c r="S3" s="47"/>
      <c r="T3" s="47"/>
      <c r="U3" s="47"/>
      <c r="V3" s="48"/>
      <c r="W3" s="43" t="s">
        <v>14</v>
      </c>
      <c r="X3" s="60" t="s">
        <v>13</v>
      </c>
      <c r="Y3" s="63" t="s">
        <v>12</v>
      </c>
    </row>
    <row r="4" spans="1:31" ht="15" customHeight="1" x14ac:dyDescent="0.25">
      <c r="A4" s="53"/>
      <c r="B4" s="43" t="s">
        <v>34</v>
      </c>
      <c r="C4" s="43" t="s">
        <v>58</v>
      </c>
      <c r="D4" s="43" t="s">
        <v>55</v>
      </c>
      <c r="E4" s="43" t="s">
        <v>35</v>
      </c>
      <c r="F4" s="43" t="s">
        <v>36</v>
      </c>
      <c r="G4" s="43" t="s">
        <v>37</v>
      </c>
      <c r="H4" s="43" t="s">
        <v>38</v>
      </c>
      <c r="I4" s="43" t="s">
        <v>11</v>
      </c>
      <c r="J4" s="43" t="s">
        <v>10</v>
      </c>
      <c r="K4" s="58"/>
      <c r="L4" s="58"/>
      <c r="M4" s="58"/>
      <c r="N4" s="44"/>
      <c r="O4" s="43" t="s">
        <v>8</v>
      </c>
      <c r="P4" s="43" t="s">
        <v>9</v>
      </c>
      <c r="Q4" s="44"/>
      <c r="R4" s="43" t="s">
        <v>8</v>
      </c>
      <c r="S4" s="46" t="s">
        <v>7</v>
      </c>
      <c r="T4" s="47"/>
      <c r="U4" s="47"/>
      <c r="V4" s="48"/>
      <c r="W4" s="44"/>
      <c r="X4" s="61"/>
      <c r="Y4" s="63"/>
    </row>
    <row r="5" spans="1:31" ht="151.5" customHeight="1" x14ac:dyDescent="0.25">
      <c r="A5" s="53"/>
      <c r="B5" s="44"/>
      <c r="C5" s="44"/>
      <c r="D5" s="44"/>
      <c r="E5" s="44"/>
      <c r="F5" s="44"/>
      <c r="G5" s="44"/>
      <c r="H5" s="44"/>
      <c r="I5" s="44"/>
      <c r="J5" s="44"/>
      <c r="K5" s="58"/>
      <c r="L5" s="58"/>
      <c r="M5" s="58"/>
      <c r="N5" s="45"/>
      <c r="O5" s="45"/>
      <c r="P5" s="45"/>
      <c r="Q5" s="45"/>
      <c r="R5" s="45"/>
      <c r="S5" s="3" t="s">
        <v>68</v>
      </c>
      <c r="T5" s="3" t="s">
        <v>6</v>
      </c>
      <c r="U5" s="3" t="s">
        <v>5</v>
      </c>
      <c r="V5" s="3" t="s">
        <v>4</v>
      </c>
      <c r="W5" s="45"/>
      <c r="X5" s="62"/>
      <c r="Y5" s="63"/>
    </row>
    <row r="6" spans="1:31" x14ac:dyDescent="0.25">
      <c r="A6" s="54"/>
      <c r="B6" s="45"/>
      <c r="C6" s="45"/>
      <c r="D6" s="45"/>
      <c r="E6" s="45"/>
      <c r="F6" s="45"/>
      <c r="G6" s="45"/>
      <c r="H6" s="45"/>
      <c r="I6" s="45"/>
      <c r="J6" s="45"/>
      <c r="K6" s="59"/>
      <c r="L6" s="59"/>
      <c r="M6" s="59"/>
      <c r="N6" s="2" t="s">
        <v>3</v>
      </c>
      <c r="O6" s="2" t="s">
        <v>3</v>
      </c>
      <c r="P6" s="2" t="s">
        <v>3</v>
      </c>
      <c r="Q6" s="2" t="s">
        <v>2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 t="s">
        <v>0</v>
      </c>
      <c r="X6" s="22" t="s">
        <v>0</v>
      </c>
      <c r="Y6" s="63"/>
    </row>
    <row r="7" spans="1:31" x14ac:dyDescent="0.25">
      <c r="A7" s="18">
        <v>1</v>
      </c>
      <c r="B7" s="18">
        <v>2</v>
      </c>
      <c r="C7" s="12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24">
        <v>24</v>
      </c>
      <c r="Y7" s="1">
        <v>25</v>
      </c>
    </row>
    <row r="8" spans="1:31" s="74" customFormat="1" ht="15" customHeight="1" x14ac:dyDescent="0.25">
      <c r="A8" s="72" t="s">
        <v>76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31" s="66" customFormat="1" ht="15" customHeight="1" x14ac:dyDescent="0.25">
      <c r="A9" s="64" t="s">
        <v>80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31" s="26" customFormat="1" ht="15" customHeight="1" x14ac:dyDescent="0.2">
      <c r="A10" s="27">
        <v>2</v>
      </c>
      <c r="B10" s="1" t="s">
        <v>72</v>
      </c>
      <c r="C10" s="19" t="s">
        <v>77</v>
      </c>
      <c r="D10" s="1" t="s">
        <v>73</v>
      </c>
      <c r="E10" s="32" t="s">
        <v>82</v>
      </c>
      <c r="F10" s="1">
        <v>7</v>
      </c>
      <c r="G10" s="19"/>
      <c r="H10" s="1"/>
      <c r="I10" s="1">
        <v>1993</v>
      </c>
      <c r="J10" s="1"/>
      <c r="K10" s="1" t="s">
        <v>74</v>
      </c>
      <c r="L10" s="1">
        <v>9</v>
      </c>
      <c r="M10" s="1">
        <v>1</v>
      </c>
      <c r="N10" s="1">
        <v>5092</v>
      </c>
      <c r="O10" s="1">
        <v>2521.1</v>
      </c>
      <c r="P10" s="1">
        <f>O10-80.3</f>
        <v>2440.7999999999997</v>
      </c>
      <c r="Q10" s="1">
        <v>237</v>
      </c>
      <c r="R10" s="1"/>
      <c r="S10" s="1"/>
      <c r="T10" s="1"/>
      <c r="U10" s="1"/>
      <c r="V10" s="15">
        <v>1968339.41</v>
      </c>
      <c r="W10" s="33">
        <f>V10/O10</f>
        <v>780.74626551901952</v>
      </c>
      <c r="X10" s="29"/>
      <c r="Y10" s="1">
        <v>2021</v>
      </c>
      <c r="Z10" s="25"/>
      <c r="AA10" s="25"/>
      <c r="AB10" s="25"/>
      <c r="AC10" s="25"/>
      <c r="AD10" s="25"/>
      <c r="AE10" s="31"/>
    </row>
    <row r="11" spans="1:31" s="26" customFormat="1" ht="15" customHeight="1" x14ac:dyDescent="0.2">
      <c r="A11" s="27">
        <v>3</v>
      </c>
      <c r="B11" s="1" t="s">
        <v>72</v>
      </c>
      <c r="C11" s="19" t="s">
        <v>77</v>
      </c>
      <c r="D11" s="1" t="s">
        <v>73</v>
      </c>
      <c r="E11" s="32" t="s">
        <v>83</v>
      </c>
      <c r="F11" s="1">
        <v>14</v>
      </c>
      <c r="G11" s="19"/>
      <c r="H11" s="1"/>
      <c r="I11" s="1">
        <v>1969</v>
      </c>
      <c r="J11" s="1"/>
      <c r="K11" s="1" t="s">
        <v>74</v>
      </c>
      <c r="L11" s="1">
        <v>2</v>
      </c>
      <c r="M11" s="1">
        <v>2</v>
      </c>
      <c r="N11" s="1">
        <v>624.1</v>
      </c>
      <c r="O11" s="1">
        <v>413.1</v>
      </c>
      <c r="P11" s="1">
        <f>O11</f>
        <v>413.1</v>
      </c>
      <c r="Q11" s="1">
        <v>35</v>
      </c>
      <c r="R11" s="1"/>
      <c r="S11" s="1"/>
      <c r="T11" s="1"/>
      <c r="U11" s="1"/>
      <c r="V11" s="15">
        <f>6045.47*560</f>
        <v>3385463.2</v>
      </c>
      <c r="W11" s="33">
        <f t="shared" ref="W11:W13" si="0">V11/O11</f>
        <v>8195.26313241346</v>
      </c>
      <c r="X11" s="1"/>
      <c r="Y11" s="1">
        <v>2021</v>
      </c>
      <c r="Z11" s="25"/>
      <c r="AA11" s="25"/>
      <c r="AB11" s="25"/>
      <c r="AC11" s="25"/>
      <c r="AD11" s="25"/>
      <c r="AE11" s="31"/>
    </row>
    <row r="12" spans="1:31" s="26" customFormat="1" ht="15" customHeight="1" x14ac:dyDescent="0.2">
      <c r="A12" s="27">
        <v>4</v>
      </c>
      <c r="B12" s="1" t="s">
        <v>72</v>
      </c>
      <c r="C12" s="19" t="s">
        <v>77</v>
      </c>
      <c r="D12" s="1" t="s">
        <v>73</v>
      </c>
      <c r="E12" s="32" t="s">
        <v>79</v>
      </c>
      <c r="F12" s="1">
        <v>3</v>
      </c>
      <c r="G12" s="19"/>
      <c r="H12" s="1"/>
      <c r="I12" s="1">
        <v>1991</v>
      </c>
      <c r="J12" s="1"/>
      <c r="K12" s="1" t="s">
        <v>84</v>
      </c>
      <c r="L12" s="1">
        <v>9</v>
      </c>
      <c r="M12" s="1">
        <v>2</v>
      </c>
      <c r="N12" s="1">
        <v>3724.3</v>
      </c>
      <c r="O12" s="1">
        <v>2066.5</v>
      </c>
      <c r="P12" s="1">
        <f>O12-52.2</f>
        <v>2014.3</v>
      </c>
      <c r="Q12" s="1">
        <v>141</v>
      </c>
      <c r="R12" s="1"/>
      <c r="S12" s="1"/>
      <c r="T12" s="1"/>
      <c r="U12" s="1"/>
      <c r="V12" s="15">
        <f>3400*1000</f>
        <v>3400000</v>
      </c>
      <c r="W12" s="33">
        <f t="shared" si="0"/>
        <v>1645.2939753205903</v>
      </c>
      <c r="X12" s="1"/>
      <c r="Y12" s="1">
        <v>2021</v>
      </c>
      <c r="Z12" s="25"/>
      <c r="AA12" s="25"/>
      <c r="AB12" s="25"/>
      <c r="AC12" s="25"/>
      <c r="AD12" s="25"/>
      <c r="AE12" s="31"/>
    </row>
    <row r="13" spans="1:31" s="40" customFormat="1" ht="15" customHeight="1" x14ac:dyDescent="0.2">
      <c r="A13" s="34">
        <v>5</v>
      </c>
      <c r="B13" s="18" t="s">
        <v>72</v>
      </c>
      <c r="C13" s="35" t="s">
        <v>77</v>
      </c>
      <c r="D13" s="18" t="s">
        <v>73</v>
      </c>
      <c r="E13" s="36" t="s">
        <v>79</v>
      </c>
      <c r="F13" s="18">
        <v>5</v>
      </c>
      <c r="G13" s="35"/>
      <c r="H13" s="18"/>
      <c r="I13" s="18">
        <v>1992</v>
      </c>
      <c r="J13" s="18"/>
      <c r="K13" s="18" t="s">
        <v>84</v>
      </c>
      <c r="L13" s="18">
        <v>9</v>
      </c>
      <c r="M13" s="18">
        <v>2</v>
      </c>
      <c r="N13" s="18">
        <v>2662.5</v>
      </c>
      <c r="O13" s="18">
        <v>2013.8</v>
      </c>
      <c r="P13" s="18">
        <f>O13</f>
        <v>2013.8</v>
      </c>
      <c r="Q13" s="18">
        <v>173</v>
      </c>
      <c r="R13" s="18"/>
      <c r="S13" s="18"/>
      <c r="T13" s="18"/>
      <c r="U13" s="18"/>
      <c r="V13" s="37">
        <f>3400*1000</f>
        <v>3400000</v>
      </c>
      <c r="W13" s="38">
        <f t="shared" si="0"/>
        <v>1688.3503823617043</v>
      </c>
      <c r="X13" s="18"/>
      <c r="Y13" s="1">
        <v>2021</v>
      </c>
      <c r="Z13" s="25"/>
      <c r="AA13" s="25"/>
      <c r="AB13" s="25"/>
      <c r="AC13" s="25"/>
      <c r="AD13" s="25"/>
      <c r="AE13" s="39"/>
    </row>
    <row r="14" spans="1:31" s="26" customFormat="1" ht="15" customHeight="1" x14ac:dyDescent="0.25">
      <c r="A14" s="67" t="s">
        <v>90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41">
        <f>SUM(V10:V13)</f>
        <v>12153802.609999999</v>
      </c>
      <c r="W14" s="33"/>
      <c r="X14" s="1"/>
      <c r="Y14" s="1"/>
    </row>
    <row r="15" spans="1:31" s="75" customFormat="1" ht="15" customHeight="1" x14ac:dyDescent="0.25">
      <c r="A15" s="72" t="s">
        <v>76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31" s="66" customFormat="1" ht="15" customHeight="1" x14ac:dyDescent="0.25">
      <c r="A16" s="64" t="s">
        <v>81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31" s="26" customFormat="1" ht="15" customHeight="1" x14ac:dyDescent="0.2">
      <c r="A17" s="27">
        <v>1</v>
      </c>
      <c r="B17" s="1" t="s">
        <v>72</v>
      </c>
      <c r="C17" s="19" t="s">
        <v>77</v>
      </c>
      <c r="D17" s="1" t="s">
        <v>73</v>
      </c>
      <c r="E17" s="36" t="s">
        <v>79</v>
      </c>
      <c r="F17" s="1">
        <v>7</v>
      </c>
      <c r="G17" s="1"/>
      <c r="H17" s="1"/>
      <c r="I17" s="1">
        <v>1993</v>
      </c>
      <c r="J17" s="1"/>
      <c r="K17" s="18" t="s">
        <v>84</v>
      </c>
      <c r="L17" s="18">
        <v>9</v>
      </c>
      <c r="M17" s="18">
        <v>2</v>
      </c>
      <c r="N17" s="1">
        <v>3698.6</v>
      </c>
      <c r="O17" s="1">
        <v>1998.7</v>
      </c>
      <c r="P17" s="1">
        <f>O17-50.9</f>
        <v>1947.8</v>
      </c>
      <c r="Q17" s="1">
        <v>165</v>
      </c>
      <c r="R17" s="15"/>
      <c r="S17" s="1"/>
      <c r="T17" s="1"/>
      <c r="U17" s="1"/>
      <c r="V17" s="37">
        <f>3400*1000</f>
        <v>3400000</v>
      </c>
      <c r="W17" s="38">
        <f>V17/O17</f>
        <v>1701.1057187171662</v>
      </c>
      <c r="X17" s="18"/>
      <c r="Y17" s="18">
        <v>2022</v>
      </c>
      <c r="Z17" s="25"/>
      <c r="AA17" s="25"/>
      <c r="AB17" s="25"/>
      <c r="AC17" s="25"/>
      <c r="AD17" s="25"/>
      <c r="AE17" s="31"/>
    </row>
    <row r="18" spans="1:31" s="26" customFormat="1" ht="15" customHeight="1" x14ac:dyDescent="0.2">
      <c r="A18" s="27">
        <v>2</v>
      </c>
      <c r="B18" s="1" t="s">
        <v>72</v>
      </c>
      <c r="C18" s="19" t="s">
        <v>77</v>
      </c>
      <c r="D18" s="1" t="s">
        <v>73</v>
      </c>
      <c r="E18" s="32" t="s">
        <v>85</v>
      </c>
      <c r="F18" s="1">
        <v>7</v>
      </c>
      <c r="G18" s="1"/>
      <c r="H18" s="1"/>
      <c r="I18" s="1">
        <v>1985</v>
      </c>
      <c r="J18" s="1"/>
      <c r="K18" s="18" t="s">
        <v>84</v>
      </c>
      <c r="L18" s="18">
        <v>9</v>
      </c>
      <c r="M18" s="18">
        <v>4</v>
      </c>
      <c r="N18" s="1">
        <v>7745</v>
      </c>
      <c r="O18" s="1">
        <v>4411.3999999999996</v>
      </c>
      <c r="P18" s="1">
        <f>O18-325.2</f>
        <v>4086.2</v>
      </c>
      <c r="Q18" s="1">
        <v>362</v>
      </c>
      <c r="R18" s="15"/>
      <c r="S18" s="1"/>
      <c r="T18" s="1"/>
      <c r="U18" s="1"/>
      <c r="V18" s="15">
        <v>6800000</v>
      </c>
      <c r="W18" s="38">
        <f>V18/O18</f>
        <v>1541.4607607562227</v>
      </c>
      <c r="X18" s="29"/>
      <c r="Y18" s="18">
        <v>2022</v>
      </c>
      <c r="Z18" s="25"/>
      <c r="AA18" s="25"/>
      <c r="AB18" s="25"/>
      <c r="AC18" s="25"/>
      <c r="AD18" s="25"/>
      <c r="AE18" s="31"/>
    </row>
    <row r="19" spans="1:31" s="26" customFormat="1" ht="15" customHeight="1" x14ac:dyDescent="0.2">
      <c r="A19" s="27">
        <v>3</v>
      </c>
      <c r="B19" s="1" t="s">
        <v>72</v>
      </c>
      <c r="C19" s="19" t="s">
        <v>77</v>
      </c>
      <c r="D19" s="1" t="s">
        <v>73</v>
      </c>
      <c r="E19" s="32" t="s">
        <v>82</v>
      </c>
      <c r="F19" s="1">
        <v>7</v>
      </c>
      <c r="G19" s="1"/>
      <c r="H19" s="1"/>
      <c r="I19" s="1">
        <v>1993</v>
      </c>
      <c r="J19" s="1"/>
      <c r="K19" s="1" t="s">
        <v>74</v>
      </c>
      <c r="L19" s="1">
        <v>9</v>
      </c>
      <c r="M19" s="1">
        <v>1</v>
      </c>
      <c r="N19" s="1">
        <v>5092</v>
      </c>
      <c r="O19" s="1">
        <v>2521.1</v>
      </c>
      <c r="P19" s="1">
        <f>O19-80.3</f>
        <v>2440.7999999999997</v>
      </c>
      <c r="Q19" s="1">
        <v>237</v>
      </c>
      <c r="R19" s="15"/>
      <c r="S19" s="1"/>
      <c r="T19" s="1"/>
      <c r="U19" s="1"/>
      <c r="V19" s="15">
        <f>900*5383.88</f>
        <v>4845492</v>
      </c>
      <c r="W19" s="38">
        <f>V19/O19</f>
        <v>1921.9753282297411</v>
      </c>
      <c r="X19" s="29"/>
      <c r="Y19" s="18">
        <v>2022</v>
      </c>
      <c r="Z19" s="25"/>
      <c r="AA19" s="25"/>
      <c r="AB19" s="25"/>
      <c r="AC19" s="25"/>
      <c r="AD19" s="25"/>
      <c r="AE19" s="31"/>
    </row>
    <row r="20" spans="1:31" s="26" customFormat="1" ht="15" customHeight="1" x14ac:dyDescent="0.2">
      <c r="A20" s="27">
        <v>4</v>
      </c>
      <c r="B20" s="1" t="s">
        <v>72</v>
      </c>
      <c r="C20" s="19" t="s">
        <v>77</v>
      </c>
      <c r="D20" s="1" t="s">
        <v>73</v>
      </c>
      <c r="E20" s="32" t="s">
        <v>85</v>
      </c>
      <c r="F20" s="1">
        <v>12</v>
      </c>
      <c r="G20" s="1"/>
      <c r="H20" s="1"/>
      <c r="I20" s="1">
        <v>1990</v>
      </c>
      <c r="J20" s="1"/>
      <c r="K20" s="1" t="s">
        <v>74</v>
      </c>
      <c r="L20" s="1">
        <v>5</v>
      </c>
      <c r="M20" s="1">
        <v>6</v>
      </c>
      <c r="N20" s="1">
        <v>4117.3999999999996</v>
      </c>
      <c r="O20" s="1">
        <v>2601.5</v>
      </c>
      <c r="P20" s="1">
        <f>O20-61.1</f>
        <v>2540.4</v>
      </c>
      <c r="Q20" s="1">
        <v>187</v>
      </c>
      <c r="R20" s="15"/>
      <c r="S20" s="1"/>
      <c r="T20" s="1"/>
      <c r="U20" s="1"/>
      <c r="V20" s="15">
        <f>1210*4642.32</f>
        <v>5617207.1999999993</v>
      </c>
      <c r="W20" s="38">
        <f>V20/O20</f>
        <v>2159.2186046511624</v>
      </c>
      <c r="X20" s="29"/>
      <c r="Y20" s="18">
        <v>2022</v>
      </c>
      <c r="Z20" s="25"/>
      <c r="AA20" s="25"/>
      <c r="AB20" s="25"/>
      <c r="AC20" s="25"/>
      <c r="AD20" s="25"/>
      <c r="AE20" s="31"/>
    </row>
    <row r="21" spans="1:31" s="26" customFormat="1" ht="15" customHeight="1" x14ac:dyDescent="0.25">
      <c r="A21" s="67" t="s">
        <v>91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41">
        <f>SUM(V17:V20)</f>
        <v>20662699.199999999</v>
      </c>
      <c r="W21" s="33"/>
      <c r="X21" s="1"/>
      <c r="Y21" s="1"/>
      <c r="Z21" s="25"/>
      <c r="AA21" s="25"/>
      <c r="AB21" s="25"/>
      <c r="AC21" s="25"/>
      <c r="AD21" s="25"/>
      <c r="AE21" s="31"/>
    </row>
    <row r="22" spans="1:31" x14ac:dyDescent="0.25">
      <c r="A22" s="49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Y22" s="14"/>
    </row>
    <row r="23" spans="1:31" x14ac:dyDescent="0.25">
      <c r="Y23" s="14"/>
    </row>
    <row r="24" spans="1:31" x14ac:dyDescent="0.25">
      <c r="Y24" s="14"/>
    </row>
    <row r="25" spans="1:31" x14ac:dyDescent="0.25">
      <c r="Y25" s="14"/>
    </row>
    <row r="26" spans="1:31" x14ac:dyDescent="0.25">
      <c r="Y26" s="14"/>
    </row>
    <row r="27" spans="1:31" x14ac:dyDescent="0.25">
      <c r="Y27" s="14"/>
    </row>
    <row r="28" spans="1:31" x14ac:dyDescent="0.25">
      <c r="Y28" s="14"/>
    </row>
    <row r="29" spans="1:31" x14ac:dyDescent="0.25">
      <c r="Y29" s="14"/>
    </row>
    <row r="30" spans="1:31" x14ac:dyDescent="0.25">
      <c r="Y30" s="14"/>
    </row>
    <row r="31" spans="1:31" x14ac:dyDescent="0.25">
      <c r="Y31" s="14"/>
    </row>
    <row r="32" spans="1:31" x14ac:dyDescent="0.25">
      <c r="Y32" s="14"/>
    </row>
    <row r="33" spans="25:25" x14ac:dyDescent="0.25">
      <c r="Y33" s="14"/>
    </row>
    <row r="34" spans="25:25" x14ac:dyDescent="0.25">
      <c r="Y34" s="14"/>
    </row>
    <row r="35" spans="25:25" x14ac:dyDescent="0.25">
      <c r="Y35" s="14"/>
    </row>
    <row r="36" spans="25:25" x14ac:dyDescent="0.25">
      <c r="Y36" s="14"/>
    </row>
    <row r="37" spans="25:25" x14ac:dyDescent="0.25">
      <c r="Y37" s="14"/>
    </row>
    <row r="38" spans="25:25" x14ac:dyDescent="0.25">
      <c r="Y38"/>
    </row>
    <row r="39" spans="25:25" x14ac:dyDescent="0.25">
      <c r="Y39"/>
    </row>
    <row r="40" spans="25:25" x14ac:dyDescent="0.25">
      <c r="Y40"/>
    </row>
    <row r="41" spans="25:25" x14ac:dyDescent="0.25">
      <c r="Y41"/>
    </row>
    <row r="42" spans="25:25" x14ac:dyDescent="0.25">
      <c r="Y42"/>
    </row>
    <row r="43" spans="25:25" x14ac:dyDescent="0.25">
      <c r="Y43"/>
    </row>
    <row r="44" spans="25:25" x14ac:dyDescent="0.25">
      <c r="Y44"/>
    </row>
    <row r="45" spans="25:25" x14ac:dyDescent="0.25">
      <c r="Y45"/>
    </row>
    <row r="46" spans="25:25" x14ac:dyDescent="0.25">
      <c r="Y46"/>
    </row>
    <row r="47" spans="25:25" x14ac:dyDescent="0.25">
      <c r="Y47"/>
    </row>
    <row r="48" spans="25:25" x14ac:dyDescent="0.25">
      <c r="Y48"/>
    </row>
    <row r="49" spans="25:25" x14ac:dyDescent="0.25">
      <c r="Y49"/>
    </row>
    <row r="50" spans="25:25" x14ac:dyDescent="0.25">
      <c r="Y50"/>
    </row>
    <row r="51" spans="25:25" x14ac:dyDescent="0.25">
      <c r="Y51"/>
    </row>
    <row r="52" spans="25:25" x14ac:dyDescent="0.25">
      <c r="Y52"/>
    </row>
    <row r="53" spans="25:25" x14ac:dyDescent="0.25">
      <c r="Y53"/>
    </row>
    <row r="54" spans="25:25" x14ac:dyDescent="0.25">
      <c r="Y54"/>
    </row>
    <row r="55" spans="25:25" x14ac:dyDescent="0.25">
      <c r="Y55"/>
    </row>
    <row r="56" spans="25:25" x14ac:dyDescent="0.25">
      <c r="Y56"/>
    </row>
    <row r="57" spans="25:25" x14ac:dyDescent="0.25">
      <c r="Y57"/>
    </row>
    <row r="58" spans="25:25" x14ac:dyDescent="0.25">
      <c r="Y58"/>
    </row>
    <row r="59" spans="25:25" x14ac:dyDescent="0.25">
      <c r="Y59"/>
    </row>
    <row r="60" spans="25:25" x14ac:dyDescent="0.25">
      <c r="Y60"/>
    </row>
    <row r="61" spans="25:25" x14ac:dyDescent="0.25">
      <c r="Y61"/>
    </row>
    <row r="62" spans="25:25" x14ac:dyDescent="0.25">
      <c r="Y62"/>
    </row>
    <row r="63" spans="25:25" x14ac:dyDescent="0.25">
      <c r="Y63"/>
    </row>
    <row r="64" spans="25:25" x14ac:dyDescent="0.25">
      <c r="Y64"/>
    </row>
    <row r="65" spans="25:25" x14ac:dyDescent="0.25">
      <c r="Y65"/>
    </row>
    <row r="66" spans="25:25" x14ac:dyDescent="0.25">
      <c r="Y66"/>
    </row>
    <row r="67" spans="25:25" x14ac:dyDescent="0.25">
      <c r="Y67"/>
    </row>
    <row r="68" spans="25:25" x14ac:dyDescent="0.25">
      <c r="Y68"/>
    </row>
    <row r="69" spans="25:25" x14ac:dyDescent="0.25">
      <c r="Y69"/>
    </row>
    <row r="70" spans="25:25" x14ac:dyDescent="0.25">
      <c r="Y70"/>
    </row>
    <row r="71" spans="25:25" x14ac:dyDescent="0.25">
      <c r="Y71"/>
    </row>
    <row r="72" spans="25:25" x14ac:dyDescent="0.25">
      <c r="Y72"/>
    </row>
    <row r="73" spans="25:25" x14ac:dyDescent="0.25">
      <c r="Y73"/>
    </row>
    <row r="74" spans="25:25" x14ac:dyDescent="0.25">
      <c r="Y74"/>
    </row>
    <row r="75" spans="25:25" x14ac:dyDescent="0.25">
      <c r="Y75"/>
    </row>
    <row r="76" spans="25:25" x14ac:dyDescent="0.25">
      <c r="Y76"/>
    </row>
    <row r="77" spans="25:25" x14ac:dyDescent="0.25">
      <c r="Y77"/>
    </row>
    <row r="78" spans="25:25" x14ac:dyDescent="0.25">
      <c r="Y78"/>
    </row>
    <row r="79" spans="25:25" x14ac:dyDescent="0.25">
      <c r="Y79"/>
    </row>
    <row r="80" spans="25:25" x14ac:dyDescent="0.25">
      <c r="Y80"/>
    </row>
    <row r="81" spans="25:25" x14ac:dyDescent="0.25">
      <c r="Y81"/>
    </row>
    <row r="82" spans="25:25" x14ac:dyDescent="0.25">
      <c r="Y82"/>
    </row>
    <row r="83" spans="25:25" x14ac:dyDescent="0.25">
      <c r="Y83"/>
    </row>
    <row r="84" spans="25:25" x14ac:dyDescent="0.25">
      <c r="Y84"/>
    </row>
    <row r="85" spans="25:25" x14ac:dyDescent="0.25">
      <c r="Y85"/>
    </row>
    <row r="86" spans="25:25" x14ac:dyDescent="0.25">
      <c r="Y86"/>
    </row>
    <row r="87" spans="25:25" x14ac:dyDescent="0.25">
      <c r="Y87"/>
    </row>
    <row r="88" spans="25:25" x14ac:dyDescent="0.25">
      <c r="Y88"/>
    </row>
    <row r="89" spans="25:25" x14ac:dyDescent="0.25">
      <c r="Y89"/>
    </row>
    <row r="90" spans="25:25" x14ac:dyDescent="0.25">
      <c r="Y90"/>
    </row>
    <row r="91" spans="25:25" x14ac:dyDescent="0.25">
      <c r="Y91"/>
    </row>
    <row r="92" spans="25:25" x14ac:dyDescent="0.25">
      <c r="Y92"/>
    </row>
    <row r="93" spans="25:25" x14ac:dyDescent="0.25">
      <c r="Y93"/>
    </row>
    <row r="94" spans="25:25" x14ac:dyDescent="0.25">
      <c r="Y94"/>
    </row>
    <row r="95" spans="25:25" x14ac:dyDescent="0.25">
      <c r="Y95"/>
    </row>
    <row r="96" spans="25:25" x14ac:dyDescent="0.25">
      <c r="Y96"/>
    </row>
    <row r="97" spans="25:25" x14ac:dyDescent="0.25">
      <c r="Y97"/>
    </row>
    <row r="98" spans="25:25" x14ac:dyDescent="0.25">
      <c r="Y98"/>
    </row>
    <row r="99" spans="25:25" x14ac:dyDescent="0.25">
      <c r="Y99"/>
    </row>
    <row r="100" spans="25:25" x14ac:dyDescent="0.25">
      <c r="Y100"/>
    </row>
    <row r="101" spans="25:25" x14ac:dyDescent="0.25">
      <c r="Y101"/>
    </row>
    <row r="102" spans="25:25" x14ac:dyDescent="0.25">
      <c r="Y102"/>
    </row>
    <row r="103" spans="25:25" x14ac:dyDescent="0.25">
      <c r="Y103"/>
    </row>
    <row r="104" spans="25:25" x14ac:dyDescent="0.25">
      <c r="Y104"/>
    </row>
    <row r="105" spans="25:25" x14ac:dyDescent="0.25">
      <c r="Y105"/>
    </row>
    <row r="106" spans="25:25" x14ac:dyDescent="0.25">
      <c r="Y106"/>
    </row>
    <row r="107" spans="25:25" x14ac:dyDescent="0.25">
      <c r="Y107"/>
    </row>
    <row r="108" spans="25:25" x14ac:dyDescent="0.25">
      <c r="Y108"/>
    </row>
    <row r="109" spans="25:25" x14ac:dyDescent="0.25">
      <c r="Y109"/>
    </row>
    <row r="110" spans="25:25" x14ac:dyDescent="0.25">
      <c r="Y110"/>
    </row>
    <row r="111" spans="25:25" x14ac:dyDescent="0.25">
      <c r="Y111"/>
    </row>
    <row r="112" spans="25:25" x14ac:dyDescent="0.25">
      <c r="Y112"/>
    </row>
    <row r="113" spans="25:25" x14ac:dyDescent="0.25">
      <c r="Y113"/>
    </row>
    <row r="114" spans="25:25" x14ac:dyDescent="0.25">
      <c r="Y114"/>
    </row>
    <row r="115" spans="25:25" x14ac:dyDescent="0.25">
      <c r="Y115"/>
    </row>
    <row r="116" spans="25:25" x14ac:dyDescent="0.25">
      <c r="Y116"/>
    </row>
    <row r="117" spans="25:25" x14ac:dyDescent="0.25">
      <c r="Y117"/>
    </row>
    <row r="118" spans="25:25" x14ac:dyDescent="0.25">
      <c r="Y118"/>
    </row>
    <row r="119" spans="25:25" x14ac:dyDescent="0.25">
      <c r="Y119"/>
    </row>
    <row r="120" spans="25:25" x14ac:dyDescent="0.25">
      <c r="Y120"/>
    </row>
    <row r="121" spans="25:25" x14ac:dyDescent="0.25">
      <c r="Y121"/>
    </row>
    <row r="122" spans="25:25" x14ac:dyDescent="0.25">
      <c r="Y122"/>
    </row>
    <row r="123" spans="25:25" x14ac:dyDescent="0.25">
      <c r="Y123"/>
    </row>
    <row r="124" spans="25:25" x14ac:dyDescent="0.25">
      <c r="Y124"/>
    </row>
    <row r="125" spans="25:25" x14ac:dyDescent="0.25">
      <c r="Y125"/>
    </row>
    <row r="126" spans="25:25" x14ac:dyDescent="0.25">
      <c r="Y126"/>
    </row>
    <row r="127" spans="25:25" x14ac:dyDescent="0.25">
      <c r="Y127"/>
    </row>
    <row r="128" spans="25:25" x14ac:dyDescent="0.25">
      <c r="Y128"/>
    </row>
    <row r="129" spans="25:25" x14ac:dyDescent="0.25">
      <c r="Y129"/>
    </row>
    <row r="130" spans="25:25" x14ac:dyDescent="0.25">
      <c r="Y130"/>
    </row>
    <row r="131" spans="25:25" x14ac:dyDescent="0.25">
      <c r="Y131"/>
    </row>
    <row r="132" spans="25:25" x14ac:dyDescent="0.25">
      <c r="Y132"/>
    </row>
    <row r="133" spans="25:25" x14ac:dyDescent="0.25">
      <c r="Y133"/>
    </row>
    <row r="134" spans="25:25" x14ac:dyDescent="0.25">
      <c r="Y134"/>
    </row>
    <row r="135" spans="25:25" x14ac:dyDescent="0.25">
      <c r="Y135"/>
    </row>
    <row r="136" spans="25:25" x14ac:dyDescent="0.25">
      <c r="Y136"/>
    </row>
    <row r="137" spans="25:25" x14ac:dyDescent="0.25">
      <c r="Y137"/>
    </row>
    <row r="138" spans="25:25" x14ac:dyDescent="0.25">
      <c r="Y138"/>
    </row>
    <row r="139" spans="25:25" x14ac:dyDescent="0.25">
      <c r="Y139"/>
    </row>
    <row r="140" spans="25:25" x14ac:dyDescent="0.25">
      <c r="Y140"/>
    </row>
    <row r="141" spans="25:25" x14ac:dyDescent="0.25">
      <c r="Y141"/>
    </row>
    <row r="142" spans="25:25" x14ac:dyDescent="0.25">
      <c r="Y142"/>
    </row>
    <row r="143" spans="25:25" x14ac:dyDescent="0.25">
      <c r="Y143"/>
    </row>
    <row r="144" spans="25:25" x14ac:dyDescent="0.25">
      <c r="Y144"/>
    </row>
    <row r="145" spans="25:25" x14ac:dyDescent="0.25">
      <c r="Y145"/>
    </row>
    <row r="146" spans="25:25" x14ac:dyDescent="0.25">
      <c r="Y146"/>
    </row>
    <row r="147" spans="25:25" x14ac:dyDescent="0.25">
      <c r="Y147"/>
    </row>
    <row r="148" spans="25:25" x14ac:dyDescent="0.25">
      <c r="Y148"/>
    </row>
    <row r="149" spans="25:25" x14ac:dyDescent="0.25">
      <c r="Y149"/>
    </row>
    <row r="150" spans="25:25" x14ac:dyDescent="0.25">
      <c r="Y150"/>
    </row>
    <row r="151" spans="25:25" x14ac:dyDescent="0.25">
      <c r="Y151"/>
    </row>
    <row r="152" spans="25:25" x14ac:dyDescent="0.25">
      <c r="Y152"/>
    </row>
    <row r="153" spans="25:25" x14ac:dyDescent="0.25">
      <c r="Y153"/>
    </row>
    <row r="154" spans="25:25" x14ac:dyDescent="0.25">
      <c r="Y154"/>
    </row>
    <row r="155" spans="25:25" x14ac:dyDescent="0.25">
      <c r="Y155"/>
    </row>
    <row r="156" spans="25:25" x14ac:dyDescent="0.25">
      <c r="Y156"/>
    </row>
    <row r="157" spans="25:25" x14ac:dyDescent="0.25">
      <c r="Y157"/>
    </row>
    <row r="158" spans="25:25" x14ac:dyDescent="0.25">
      <c r="Y158"/>
    </row>
    <row r="159" spans="25:25" x14ac:dyDescent="0.25">
      <c r="Y159"/>
    </row>
    <row r="160" spans="25:25" x14ac:dyDescent="0.25">
      <c r="Y160"/>
    </row>
    <row r="161" spans="25:25" x14ac:dyDescent="0.25">
      <c r="Y161"/>
    </row>
    <row r="162" spans="25:25" x14ac:dyDescent="0.25">
      <c r="Y162"/>
    </row>
    <row r="163" spans="25:25" x14ac:dyDescent="0.25">
      <c r="Y163"/>
    </row>
    <row r="164" spans="25:25" x14ac:dyDescent="0.25">
      <c r="Y164"/>
    </row>
    <row r="165" spans="25:25" x14ac:dyDescent="0.25">
      <c r="Y165"/>
    </row>
    <row r="166" spans="25:25" x14ac:dyDescent="0.25">
      <c r="Y166"/>
    </row>
    <row r="167" spans="25:25" x14ac:dyDescent="0.25">
      <c r="Y167"/>
    </row>
    <row r="168" spans="25:25" x14ac:dyDescent="0.25">
      <c r="Y168"/>
    </row>
    <row r="169" spans="25:25" x14ac:dyDescent="0.25">
      <c r="Y169"/>
    </row>
    <row r="170" spans="25:25" x14ac:dyDescent="0.25">
      <c r="Y170"/>
    </row>
    <row r="171" spans="25:25" x14ac:dyDescent="0.25">
      <c r="Y171"/>
    </row>
    <row r="172" spans="25:25" x14ac:dyDescent="0.25">
      <c r="Y172"/>
    </row>
    <row r="173" spans="25:25" x14ac:dyDescent="0.25">
      <c r="Y173"/>
    </row>
    <row r="174" spans="25:25" x14ac:dyDescent="0.25">
      <c r="Y174"/>
    </row>
    <row r="175" spans="25:25" x14ac:dyDescent="0.25">
      <c r="Y175"/>
    </row>
    <row r="176" spans="25:25" x14ac:dyDescent="0.25">
      <c r="Y176"/>
    </row>
    <row r="177" spans="25:25" x14ac:dyDescent="0.25">
      <c r="Y177"/>
    </row>
    <row r="178" spans="25:25" x14ac:dyDescent="0.25">
      <c r="Y178"/>
    </row>
    <row r="179" spans="25:25" x14ac:dyDescent="0.25">
      <c r="Y179"/>
    </row>
    <row r="180" spans="25:25" x14ac:dyDescent="0.25">
      <c r="Y180"/>
    </row>
    <row r="181" spans="25:25" x14ac:dyDescent="0.25">
      <c r="Y181"/>
    </row>
    <row r="182" spans="25:25" x14ac:dyDescent="0.25">
      <c r="Y182"/>
    </row>
    <row r="183" spans="25:25" x14ac:dyDescent="0.25">
      <c r="Y183"/>
    </row>
    <row r="184" spans="25:25" x14ac:dyDescent="0.25">
      <c r="Y184"/>
    </row>
    <row r="185" spans="25:25" x14ac:dyDescent="0.25">
      <c r="Y185"/>
    </row>
    <row r="186" spans="25:25" x14ac:dyDescent="0.25">
      <c r="Y186"/>
    </row>
    <row r="187" spans="25:25" x14ac:dyDescent="0.25">
      <c r="Y187"/>
    </row>
    <row r="188" spans="25:25" x14ac:dyDescent="0.25">
      <c r="Y188"/>
    </row>
    <row r="189" spans="25:25" x14ac:dyDescent="0.25">
      <c r="Y189"/>
    </row>
    <row r="190" spans="25:25" x14ac:dyDescent="0.25">
      <c r="Y190"/>
    </row>
    <row r="191" spans="25:25" x14ac:dyDescent="0.25">
      <c r="Y191"/>
    </row>
    <row r="192" spans="25:25" x14ac:dyDescent="0.25">
      <c r="Y192"/>
    </row>
    <row r="193" spans="25:25" x14ac:dyDescent="0.25">
      <c r="Y193"/>
    </row>
    <row r="194" spans="25:25" x14ac:dyDescent="0.25">
      <c r="Y194"/>
    </row>
    <row r="195" spans="25:25" x14ac:dyDescent="0.25">
      <c r="Y195"/>
    </row>
    <row r="196" spans="25:25" x14ac:dyDescent="0.25">
      <c r="Y196"/>
    </row>
    <row r="197" spans="25:25" x14ac:dyDescent="0.25">
      <c r="Y197"/>
    </row>
    <row r="198" spans="25:25" x14ac:dyDescent="0.25">
      <c r="Y198"/>
    </row>
    <row r="199" spans="25:25" x14ac:dyDescent="0.25">
      <c r="Y199"/>
    </row>
    <row r="200" spans="25:25" x14ac:dyDescent="0.25">
      <c r="Y200"/>
    </row>
    <row r="201" spans="25:25" x14ac:dyDescent="0.25">
      <c r="Y201"/>
    </row>
    <row r="202" spans="25:25" x14ac:dyDescent="0.25">
      <c r="Y202"/>
    </row>
    <row r="203" spans="25:25" x14ac:dyDescent="0.25">
      <c r="Y203"/>
    </row>
    <row r="204" spans="25:25" x14ac:dyDescent="0.25">
      <c r="Y204"/>
    </row>
    <row r="205" spans="25:25" x14ac:dyDescent="0.25">
      <c r="Y205"/>
    </row>
    <row r="206" spans="25:25" x14ac:dyDescent="0.25">
      <c r="Y206"/>
    </row>
    <row r="207" spans="25:25" x14ac:dyDescent="0.25">
      <c r="Y207"/>
    </row>
    <row r="208" spans="25:25" x14ac:dyDescent="0.25">
      <c r="Y208"/>
    </row>
    <row r="209" spans="25:25" x14ac:dyDescent="0.25">
      <c r="Y209"/>
    </row>
    <row r="210" spans="25:25" x14ac:dyDescent="0.25">
      <c r="Y210"/>
    </row>
    <row r="211" spans="25:25" x14ac:dyDescent="0.25">
      <c r="Y211"/>
    </row>
    <row r="212" spans="25:25" x14ac:dyDescent="0.25">
      <c r="Y212"/>
    </row>
    <row r="213" spans="25:25" x14ac:dyDescent="0.25">
      <c r="Y213"/>
    </row>
    <row r="214" spans="25:25" x14ac:dyDescent="0.25">
      <c r="Y214"/>
    </row>
    <row r="215" spans="25:25" x14ac:dyDescent="0.25">
      <c r="Y215"/>
    </row>
    <row r="216" spans="25:25" x14ac:dyDescent="0.25">
      <c r="Y216"/>
    </row>
    <row r="217" spans="25:25" x14ac:dyDescent="0.25">
      <c r="Y217"/>
    </row>
    <row r="218" spans="25:25" x14ac:dyDescent="0.25">
      <c r="Y218"/>
    </row>
    <row r="219" spans="25:25" x14ac:dyDescent="0.25">
      <c r="Y219"/>
    </row>
    <row r="220" spans="25:25" x14ac:dyDescent="0.25">
      <c r="Y220"/>
    </row>
    <row r="221" spans="25:25" x14ac:dyDescent="0.25">
      <c r="Y221"/>
    </row>
    <row r="222" spans="25:25" x14ac:dyDescent="0.25">
      <c r="Y222"/>
    </row>
    <row r="223" spans="25:25" x14ac:dyDescent="0.25">
      <c r="Y223"/>
    </row>
    <row r="224" spans="25:25" x14ac:dyDescent="0.25">
      <c r="Y224"/>
    </row>
    <row r="225" spans="25:25" x14ac:dyDescent="0.25">
      <c r="Y225"/>
    </row>
    <row r="226" spans="25:25" x14ac:dyDescent="0.25">
      <c r="Y226"/>
    </row>
    <row r="227" spans="25:25" x14ac:dyDescent="0.25">
      <c r="Y227"/>
    </row>
    <row r="228" spans="25:25" x14ac:dyDescent="0.25">
      <c r="Y228"/>
    </row>
    <row r="229" spans="25:25" x14ac:dyDescent="0.25">
      <c r="Y229"/>
    </row>
    <row r="230" spans="25:25" x14ac:dyDescent="0.25">
      <c r="Y230"/>
    </row>
    <row r="231" spans="25:25" x14ac:dyDescent="0.25">
      <c r="Y231"/>
    </row>
    <row r="232" spans="25:25" x14ac:dyDescent="0.25">
      <c r="Y232"/>
    </row>
    <row r="233" spans="25:25" x14ac:dyDescent="0.25">
      <c r="Y233"/>
    </row>
    <row r="234" spans="25:25" x14ac:dyDescent="0.25">
      <c r="Y234"/>
    </row>
    <row r="235" spans="25:25" x14ac:dyDescent="0.25">
      <c r="Y235"/>
    </row>
    <row r="236" spans="25:25" x14ac:dyDescent="0.25">
      <c r="Y236"/>
    </row>
    <row r="237" spans="25:25" x14ac:dyDescent="0.25">
      <c r="Y237"/>
    </row>
    <row r="238" spans="25:25" x14ac:dyDescent="0.25">
      <c r="Y238"/>
    </row>
    <row r="239" spans="25:25" x14ac:dyDescent="0.25">
      <c r="Y239"/>
    </row>
    <row r="240" spans="25:25" x14ac:dyDescent="0.25">
      <c r="Y240"/>
    </row>
    <row r="241" spans="25:25" x14ac:dyDescent="0.25">
      <c r="Y241"/>
    </row>
    <row r="242" spans="25:25" x14ac:dyDescent="0.25">
      <c r="Y242"/>
    </row>
    <row r="243" spans="25:25" x14ac:dyDescent="0.25">
      <c r="Y243"/>
    </row>
    <row r="244" spans="25:25" x14ac:dyDescent="0.25">
      <c r="Y244"/>
    </row>
    <row r="245" spans="25:25" x14ac:dyDescent="0.25">
      <c r="Y245"/>
    </row>
    <row r="246" spans="25:25" x14ac:dyDescent="0.25">
      <c r="Y246"/>
    </row>
    <row r="247" spans="25:25" x14ac:dyDescent="0.25">
      <c r="Y247"/>
    </row>
    <row r="248" spans="25:25" x14ac:dyDescent="0.25">
      <c r="Y248"/>
    </row>
    <row r="249" spans="25:25" x14ac:dyDescent="0.25">
      <c r="Y249"/>
    </row>
    <row r="250" spans="25:25" x14ac:dyDescent="0.25">
      <c r="Y250"/>
    </row>
    <row r="251" spans="25:25" x14ac:dyDescent="0.25">
      <c r="Y251"/>
    </row>
    <row r="252" spans="25:25" x14ac:dyDescent="0.25">
      <c r="Y252"/>
    </row>
    <row r="253" spans="25:25" x14ac:dyDescent="0.25">
      <c r="Y253"/>
    </row>
    <row r="254" spans="25:25" x14ac:dyDescent="0.25">
      <c r="Y254"/>
    </row>
    <row r="255" spans="25:25" x14ac:dyDescent="0.25">
      <c r="Y255"/>
    </row>
    <row r="256" spans="25:25" x14ac:dyDescent="0.25">
      <c r="Y256"/>
    </row>
    <row r="257" spans="25:25" x14ac:dyDescent="0.25">
      <c r="Y257"/>
    </row>
    <row r="258" spans="25:25" x14ac:dyDescent="0.25">
      <c r="Y258"/>
    </row>
    <row r="259" spans="25:25" x14ac:dyDescent="0.25">
      <c r="Y259"/>
    </row>
    <row r="260" spans="25:25" x14ac:dyDescent="0.25">
      <c r="Y260"/>
    </row>
    <row r="261" spans="25:25" x14ac:dyDescent="0.25">
      <c r="Y261"/>
    </row>
    <row r="262" spans="25:25" x14ac:dyDescent="0.25">
      <c r="Y262"/>
    </row>
    <row r="263" spans="25:25" x14ac:dyDescent="0.25">
      <c r="Y263"/>
    </row>
    <row r="264" spans="25:25" x14ac:dyDescent="0.25">
      <c r="Y264"/>
    </row>
    <row r="265" spans="25:25" x14ac:dyDescent="0.25">
      <c r="Y265"/>
    </row>
    <row r="266" spans="25:25" x14ac:dyDescent="0.25">
      <c r="Y266"/>
    </row>
    <row r="267" spans="25:25" x14ac:dyDescent="0.25">
      <c r="Y267"/>
    </row>
    <row r="268" spans="25:25" x14ac:dyDescent="0.25">
      <c r="Y268"/>
    </row>
    <row r="269" spans="25:25" x14ac:dyDescent="0.25">
      <c r="Y269"/>
    </row>
    <row r="270" spans="25:25" x14ac:dyDescent="0.25">
      <c r="Y270"/>
    </row>
    <row r="271" spans="25:25" x14ac:dyDescent="0.25">
      <c r="Y271"/>
    </row>
    <row r="272" spans="25:25" x14ac:dyDescent="0.25">
      <c r="Y272"/>
    </row>
    <row r="273" spans="25:25" x14ac:dyDescent="0.25">
      <c r="Y273"/>
    </row>
    <row r="274" spans="25:25" x14ac:dyDescent="0.25">
      <c r="Y274"/>
    </row>
    <row r="275" spans="25:25" x14ac:dyDescent="0.25">
      <c r="Y275"/>
    </row>
    <row r="276" spans="25:25" x14ac:dyDescent="0.25">
      <c r="Y276"/>
    </row>
    <row r="277" spans="25:25" x14ac:dyDescent="0.25">
      <c r="Y277"/>
    </row>
    <row r="278" spans="25:25" x14ac:dyDescent="0.25">
      <c r="Y278"/>
    </row>
    <row r="279" spans="25:25" x14ac:dyDescent="0.25">
      <c r="Y279"/>
    </row>
    <row r="280" spans="25:25" x14ac:dyDescent="0.25">
      <c r="Y280"/>
    </row>
    <row r="281" spans="25:25" x14ac:dyDescent="0.25">
      <c r="Y281"/>
    </row>
    <row r="282" spans="25:25" x14ac:dyDescent="0.25">
      <c r="Y282"/>
    </row>
    <row r="283" spans="25:25" x14ac:dyDescent="0.25">
      <c r="Y283"/>
    </row>
    <row r="284" spans="25:25" x14ac:dyDescent="0.25">
      <c r="Y284"/>
    </row>
    <row r="285" spans="25:25" x14ac:dyDescent="0.25">
      <c r="Y285"/>
    </row>
    <row r="286" spans="25:25" x14ac:dyDescent="0.25">
      <c r="Y286"/>
    </row>
    <row r="287" spans="25:25" x14ac:dyDescent="0.25">
      <c r="Y287"/>
    </row>
    <row r="288" spans="25:25" x14ac:dyDescent="0.25">
      <c r="Y288"/>
    </row>
    <row r="289" spans="25:25" x14ac:dyDescent="0.25">
      <c r="Y289"/>
    </row>
    <row r="290" spans="25:25" x14ac:dyDescent="0.25">
      <c r="Y290"/>
    </row>
    <row r="291" spans="25:25" x14ac:dyDescent="0.25">
      <c r="Y291"/>
    </row>
    <row r="292" spans="25:25" x14ac:dyDescent="0.25">
      <c r="Y292"/>
    </row>
    <row r="293" spans="25:25" x14ac:dyDescent="0.25">
      <c r="Y293"/>
    </row>
    <row r="294" spans="25:25" x14ac:dyDescent="0.25">
      <c r="Y294"/>
    </row>
    <row r="295" spans="25:25" x14ac:dyDescent="0.25">
      <c r="Y295"/>
    </row>
    <row r="296" spans="25:25" x14ac:dyDescent="0.25">
      <c r="Y296"/>
    </row>
    <row r="297" spans="25:25" x14ac:dyDescent="0.25">
      <c r="Y297"/>
    </row>
    <row r="298" spans="25:25" x14ac:dyDescent="0.25">
      <c r="Y298"/>
    </row>
    <row r="299" spans="25:25" x14ac:dyDescent="0.25">
      <c r="Y299"/>
    </row>
    <row r="300" spans="25:25" x14ac:dyDescent="0.25">
      <c r="Y300"/>
    </row>
    <row r="301" spans="25:25" x14ac:dyDescent="0.25">
      <c r="Y301"/>
    </row>
    <row r="302" spans="25:25" x14ac:dyDescent="0.25">
      <c r="Y302"/>
    </row>
    <row r="303" spans="25:25" x14ac:dyDescent="0.25">
      <c r="Y303"/>
    </row>
    <row r="304" spans="25:25" x14ac:dyDescent="0.25">
      <c r="Y304"/>
    </row>
    <row r="305" spans="25:25" x14ac:dyDescent="0.25">
      <c r="Y305"/>
    </row>
    <row r="306" spans="25:25" x14ac:dyDescent="0.25">
      <c r="Y306"/>
    </row>
    <row r="307" spans="25:25" x14ac:dyDescent="0.25">
      <c r="Y307"/>
    </row>
    <row r="308" spans="25:25" x14ac:dyDescent="0.25">
      <c r="Y308"/>
    </row>
    <row r="309" spans="25:25" x14ac:dyDescent="0.25">
      <c r="Y309"/>
    </row>
    <row r="310" spans="25:25" x14ac:dyDescent="0.25">
      <c r="Y310"/>
    </row>
    <row r="311" spans="25:25" x14ac:dyDescent="0.25">
      <c r="Y311"/>
    </row>
    <row r="312" spans="25:25" x14ac:dyDescent="0.25">
      <c r="Y312"/>
    </row>
    <row r="313" spans="25:25" x14ac:dyDescent="0.25">
      <c r="Y313"/>
    </row>
    <row r="314" spans="25:25" x14ac:dyDescent="0.25">
      <c r="Y314"/>
    </row>
    <row r="315" spans="25:25" x14ac:dyDescent="0.25">
      <c r="Y315"/>
    </row>
    <row r="316" spans="25:25" x14ac:dyDescent="0.25">
      <c r="Y316"/>
    </row>
    <row r="317" spans="25:25" x14ac:dyDescent="0.25">
      <c r="Y317"/>
    </row>
    <row r="318" spans="25:25" x14ac:dyDescent="0.25">
      <c r="Y318"/>
    </row>
    <row r="319" spans="25:25" x14ac:dyDescent="0.25">
      <c r="Y319"/>
    </row>
    <row r="320" spans="25:25" x14ac:dyDescent="0.25">
      <c r="Y320"/>
    </row>
    <row r="321" spans="25:25" x14ac:dyDescent="0.25">
      <c r="Y321"/>
    </row>
    <row r="322" spans="25:25" x14ac:dyDescent="0.25">
      <c r="Y322"/>
    </row>
    <row r="323" spans="25:25" x14ac:dyDescent="0.25">
      <c r="Y323"/>
    </row>
    <row r="324" spans="25:25" x14ac:dyDescent="0.25">
      <c r="Y324"/>
    </row>
    <row r="325" spans="25:25" x14ac:dyDescent="0.25">
      <c r="Y325"/>
    </row>
    <row r="326" spans="25:25" x14ac:dyDescent="0.25">
      <c r="Y326"/>
    </row>
    <row r="327" spans="25:25" x14ac:dyDescent="0.25">
      <c r="Y327"/>
    </row>
    <row r="328" spans="25:25" x14ac:dyDescent="0.25">
      <c r="Y328"/>
    </row>
    <row r="329" spans="25:25" x14ac:dyDescent="0.25">
      <c r="Y329"/>
    </row>
    <row r="330" spans="25:25" x14ac:dyDescent="0.25">
      <c r="Y330"/>
    </row>
    <row r="331" spans="25:25" x14ac:dyDescent="0.25">
      <c r="Y331"/>
    </row>
    <row r="332" spans="25:25" x14ac:dyDescent="0.25">
      <c r="Y332"/>
    </row>
    <row r="333" spans="25:25" x14ac:dyDescent="0.25">
      <c r="Y333"/>
    </row>
    <row r="334" spans="25:25" x14ac:dyDescent="0.25">
      <c r="Y334"/>
    </row>
    <row r="335" spans="25:25" x14ac:dyDescent="0.25">
      <c r="Y335"/>
    </row>
    <row r="336" spans="25:25" x14ac:dyDescent="0.25">
      <c r="Y336"/>
    </row>
    <row r="337" spans="25:25" x14ac:dyDescent="0.25">
      <c r="Y337"/>
    </row>
    <row r="338" spans="25:25" x14ac:dyDescent="0.25">
      <c r="Y338"/>
    </row>
    <row r="339" spans="25:25" x14ac:dyDescent="0.25">
      <c r="Y339"/>
    </row>
    <row r="340" spans="25:25" x14ac:dyDescent="0.25">
      <c r="Y340"/>
    </row>
    <row r="341" spans="25:25" x14ac:dyDescent="0.25">
      <c r="Y341"/>
    </row>
    <row r="342" spans="25:25" x14ac:dyDescent="0.25">
      <c r="Y342"/>
    </row>
    <row r="343" spans="25:25" x14ac:dyDescent="0.25">
      <c r="Y343"/>
    </row>
    <row r="344" spans="25:25" x14ac:dyDescent="0.25">
      <c r="Y344"/>
    </row>
    <row r="345" spans="25:25" x14ac:dyDescent="0.25">
      <c r="Y345"/>
    </row>
    <row r="346" spans="25:25" x14ac:dyDescent="0.25">
      <c r="Y346"/>
    </row>
    <row r="347" spans="25:25" x14ac:dyDescent="0.25">
      <c r="Y347"/>
    </row>
    <row r="348" spans="25:25" x14ac:dyDescent="0.25">
      <c r="Y348"/>
    </row>
    <row r="349" spans="25:25" x14ac:dyDescent="0.25">
      <c r="Y349"/>
    </row>
    <row r="350" spans="25:25" x14ac:dyDescent="0.25">
      <c r="Y350"/>
    </row>
    <row r="351" spans="25:25" x14ac:dyDescent="0.25">
      <c r="Y351"/>
    </row>
    <row r="352" spans="25:25" x14ac:dyDescent="0.25">
      <c r="Y352"/>
    </row>
    <row r="353" spans="25:25" x14ac:dyDescent="0.25">
      <c r="Y353"/>
    </row>
    <row r="354" spans="25:25" x14ac:dyDescent="0.25">
      <c r="Y354"/>
    </row>
    <row r="355" spans="25:25" x14ac:dyDescent="0.25">
      <c r="Y355"/>
    </row>
    <row r="356" spans="25:25" x14ac:dyDescent="0.25">
      <c r="Y356"/>
    </row>
    <row r="357" spans="25:25" x14ac:dyDescent="0.25">
      <c r="Y357"/>
    </row>
    <row r="358" spans="25:25" x14ac:dyDescent="0.25">
      <c r="Y358"/>
    </row>
    <row r="359" spans="25:25" x14ac:dyDescent="0.25">
      <c r="Y359"/>
    </row>
    <row r="360" spans="25:25" x14ac:dyDescent="0.25">
      <c r="Y360"/>
    </row>
    <row r="361" spans="25:25" x14ac:dyDescent="0.25">
      <c r="Y361"/>
    </row>
    <row r="362" spans="25:25" x14ac:dyDescent="0.25">
      <c r="Y362"/>
    </row>
    <row r="363" spans="25:25" x14ac:dyDescent="0.25">
      <c r="Y363"/>
    </row>
    <row r="364" spans="25:25" x14ac:dyDescent="0.25">
      <c r="Y364"/>
    </row>
    <row r="365" spans="25:25" x14ac:dyDescent="0.25">
      <c r="Y365"/>
    </row>
    <row r="366" spans="25:25" x14ac:dyDescent="0.25">
      <c r="Y366"/>
    </row>
    <row r="367" spans="25:25" x14ac:dyDescent="0.25">
      <c r="Y367"/>
    </row>
    <row r="368" spans="25:25" x14ac:dyDescent="0.25">
      <c r="Y368"/>
    </row>
    <row r="369" spans="25:25" x14ac:dyDescent="0.25">
      <c r="Y369"/>
    </row>
    <row r="370" spans="25:25" x14ac:dyDescent="0.25">
      <c r="Y370"/>
    </row>
    <row r="371" spans="25:25" x14ac:dyDescent="0.25">
      <c r="Y371"/>
    </row>
    <row r="372" spans="25:25" x14ac:dyDescent="0.25">
      <c r="Y372"/>
    </row>
    <row r="373" spans="25:25" x14ac:dyDescent="0.25">
      <c r="Y373"/>
    </row>
    <row r="374" spans="25:25" x14ac:dyDescent="0.25">
      <c r="Y374"/>
    </row>
    <row r="375" spans="25:25" x14ac:dyDescent="0.25">
      <c r="Y375"/>
    </row>
    <row r="376" spans="25:25" x14ac:dyDescent="0.25">
      <c r="Y376"/>
    </row>
    <row r="377" spans="25:25" x14ac:dyDescent="0.25">
      <c r="Y377"/>
    </row>
    <row r="378" spans="25:25" x14ac:dyDescent="0.25">
      <c r="Y378"/>
    </row>
    <row r="379" spans="25:25" x14ac:dyDescent="0.25">
      <c r="Y379"/>
    </row>
    <row r="380" spans="25:25" x14ac:dyDescent="0.25">
      <c r="Y380"/>
    </row>
    <row r="381" spans="25:25" x14ac:dyDescent="0.25">
      <c r="Y381"/>
    </row>
    <row r="382" spans="25:25" x14ac:dyDescent="0.25">
      <c r="Y382"/>
    </row>
    <row r="383" spans="25:25" x14ac:dyDescent="0.25">
      <c r="Y383"/>
    </row>
    <row r="384" spans="25:25" x14ac:dyDescent="0.25">
      <c r="Y384"/>
    </row>
    <row r="385" spans="25:25" x14ac:dyDescent="0.25">
      <c r="Y385"/>
    </row>
    <row r="386" spans="25:25" x14ac:dyDescent="0.25">
      <c r="Y386"/>
    </row>
    <row r="387" spans="25:25" x14ac:dyDescent="0.25">
      <c r="Y387"/>
    </row>
    <row r="388" spans="25:25" x14ac:dyDescent="0.25">
      <c r="Y388"/>
    </row>
    <row r="389" spans="25:25" x14ac:dyDescent="0.25">
      <c r="Y389"/>
    </row>
    <row r="390" spans="25:25" x14ac:dyDescent="0.25">
      <c r="Y390"/>
    </row>
    <row r="391" spans="25:25" x14ac:dyDescent="0.25">
      <c r="Y391"/>
    </row>
    <row r="392" spans="25:25" x14ac:dyDescent="0.25">
      <c r="Y392"/>
    </row>
    <row r="393" spans="25:25" x14ac:dyDescent="0.25">
      <c r="Y393"/>
    </row>
    <row r="394" spans="25:25" x14ac:dyDescent="0.25">
      <c r="Y394"/>
    </row>
    <row r="395" spans="25:25" x14ac:dyDescent="0.25">
      <c r="Y395"/>
    </row>
    <row r="396" spans="25:25" x14ac:dyDescent="0.25">
      <c r="Y396"/>
    </row>
    <row r="397" spans="25:25" x14ac:dyDescent="0.25">
      <c r="Y397"/>
    </row>
    <row r="398" spans="25:25" x14ac:dyDescent="0.25">
      <c r="Y398"/>
    </row>
    <row r="399" spans="25:25" x14ac:dyDescent="0.25">
      <c r="Y399"/>
    </row>
    <row r="400" spans="25:25" x14ac:dyDescent="0.25">
      <c r="Y400"/>
    </row>
    <row r="401" spans="25:25" x14ac:dyDescent="0.25">
      <c r="Y401"/>
    </row>
    <row r="402" spans="25:25" x14ac:dyDescent="0.25">
      <c r="Y402"/>
    </row>
    <row r="403" spans="25:25" x14ac:dyDescent="0.25">
      <c r="Y403"/>
    </row>
    <row r="404" spans="25:25" x14ac:dyDescent="0.25">
      <c r="Y404"/>
    </row>
    <row r="405" spans="25:25" x14ac:dyDescent="0.25">
      <c r="Y405"/>
    </row>
    <row r="406" spans="25:25" x14ac:dyDescent="0.25">
      <c r="Y406"/>
    </row>
    <row r="407" spans="25:25" x14ac:dyDescent="0.25">
      <c r="Y407"/>
    </row>
    <row r="408" spans="25:25" x14ac:dyDescent="0.25">
      <c r="Y408"/>
    </row>
    <row r="409" spans="25:25" x14ac:dyDescent="0.25">
      <c r="Y409"/>
    </row>
    <row r="410" spans="25:25" x14ac:dyDescent="0.25">
      <c r="Y410"/>
    </row>
    <row r="411" spans="25:25" x14ac:dyDescent="0.25">
      <c r="Y411"/>
    </row>
    <row r="412" spans="25:25" x14ac:dyDescent="0.25">
      <c r="Y412"/>
    </row>
    <row r="413" spans="25:25" x14ac:dyDescent="0.25">
      <c r="Y413"/>
    </row>
    <row r="414" spans="25:25" x14ac:dyDescent="0.25">
      <c r="Y414"/>
    </row>
    <row r="415" spans="25:25" x14ac:dyDescent="0.25">
      <c r="Y415"/>
    </row>
    <row r="416" spans="25:25" x14ac:dyDescent="0.25">
      <c r="Y416"/>
    </row>
    <row r="417" spans="25:25" x14ac:dyDescent="0.25">
      <c r="Y417"/>
    </row>
    <row r="418" spans="25:25" x14ac:dyDescent="0.25">
      <c r="Y418"/>
    </row>
    <row r="419" spans="25:25" x14ac:dyDescent="0.25">
      <c r="Y419"/>
    </row>
    <row r="420" spans="25:25" x14ac:dyDescent="0.25">
      <c r="Y420"/>
    </row>
    <row r="421" spans="25:25" x14ac:dyDescent="0.25">
      <c r="Y421"/>
    </row>
    <row r="422" spans="25:25" x14ac:dyDescent="0.25">
      <c r="Y422"/>
    </row>
    <row r="423" spans="25:25" x14ac:dyDescent="0.25">
      <c r="Y423"/>
    </row>
    <row r="424" spans="25:25" x14ac:dyDescent="0.25">
      <c r="Y424"/>
    </row>
    <row r="425" spans="25:25" x14ac:dyDescent="0.25">
      <c r="Y425"/>
    </row>
    <row r="426" spans="25:25" x14ac:dyDescent="0.25">
      <c r="Y426"/>
    </row>
    <row r="427" spans="25:25" x14ac:dyDescent="0.25">
      <c r="Y427"/>
    </row>
    <row r="428" spans="25:25" x14ac:dyDescent="0.25">
      <c r="Y428"/>
    </row>
    <row r="429" spans="25:25" x14ac:dyDescent="0.25">
      <c r="Y429"/>
    </row>
    <row r="430" spans="25:25" x14ac:dyDescent="0.25">
      <c r="Y430"/>
    </row>
    <row r="431" spans="25:25" x14ac:dyDescent="0.25">
      <c r="Y431"/>
    </row>
    <row r="432" spans="25:25" x14ac:dyDescent="0.25">
      <c r="Y432"/>
    </row>
    <row r="433" spans="25:25" x14ac:dyDescent="0.25">
      <c r="Y433"/>
    </row>
    <row r="434" spans="25:25" x14ac:dyDescent="0.25">
      <c r="Y434"/>
    </row>
    <row r="435" spans="25:25" x14ac:dyDescent="0.25">
      <c r="Y435"/>
    </row>
    <row r="436" spans="25:25" x14ac:dyDescent="0.25">
      <c r="Y436"/>
    </row>
    <row r="437" spans="25:25" x14ac:dyDescent="0.25">
      <c r="Y437"/>
    </row>
    <row r="438" spans="25:25" x14ac:dyDescent="0.25">
      <c r="Y438"/>
    </row>
    <row r="439" spans="25:25" x14ac:dyDescent="0.25">
      <c r="Y439"/>
    </row>
    <row r="440" spans="25:25" x14ac:dyDescent="0.25">
      <c r="Y440"/>
    </row>
    <row r="441" spans="25:25" x14ac:dyDescent="0.25">
      <c r="Y441"/>
    </row>
    <row r="442" spans="25:25" x14ac:dyDescent="0.25">
      <c r="Y442"/>
    </row>
    <row r="443" spans="25:25" x14ac:dyDescent="0.25">
      <c r="Y443"/>
    </row>
    <row r="444" spans="25:25" x14ac:dyDescent="0.25">
      <c r="Y444"/>
    </row>
    <row r="445" spans="25:25" x14ac:dyDescent="0.25">
      <c r="Y445"/>
    </row>
    <row r="446" spans="25:25" x14ac:dyDescent="0.25">
      <c r="Y446"/>
    </row>
    <row r="447" spans="25:25" x14ac:dyDescent="0.25">
      <c r="Y447"/>
    </row>
    <row r="448" spans="25:25" x14ac:dyDescent="0.25">
      <c r="Y448"/>
    </row>
    <row r="449" spans="25:25" x14ac:dyDescent="0.25">
      <c r="Y449"/>
    </row>
    <row r="450" spans="25:25" x14ac:dyDescent="0.25">
      <c r="Y450"/>
    </row>
    <row r="451" spans="25:25" x14ac:dyDescent="0.25">
      <c r="Y451"/>
    </row>
    <row r="452" spans="25:25" x14ac:dyDescent="0.25">
      <c r="Y452"/>
    </row>
    <row r="453" spans="25:25" x14ac:dyDescent="0.25">
      <c r="Y453"/>
    </row>
    <row r="454" spans="25:25" x14ac:dyDescent="0.25">
      <c r="Y454"/>
    </row>
    <row r="455" spans="25:25" x14ac:dyDescent="0.25">
      <c r="Y455"/>
    </row>
    <row r="456" spans="25:25" x14ac:dyDescent="0.25">
      <c r="Y456"/>
    </row>
    <row r="457" spans="25:25" x14ac:dyDescent="0.25">
      <c r="Y457"/>
    </row>
    <row r="458" spans="25:25" x14ac:dyDescent="0.25">
      <c r="Y458"/>
    </row>
    <row r="459" spans="25:25" x14ac:dyDescent="0.25">
      <c r="Y459"/>
    </row>
    <row r="460" spans="25:25" x14ac:dyDescent="0.25">
      <c r="Y460"/>
    </row>
    <row r="461" spans="25:25" x14ac:dyDescent="0.25">
      <c r="Y461"/>
    </row>
    <row r="462" spans="25:25" x14ac:dyDescent="0.25">
      <c r="Y462"/>
    </row>
    <row r="463" spans="25:25" x14ac:dyDescent="0.25">
      <c r="Y463"/>
    </row>
    <row r="464" spans="25:25" x14ac:dyDescent="0.25">
      <c r="Y464"/>
    </row>
    <row r="465" spans="25:25" x14ac:dyDescent="0.25">
      <c r="Y465"/>
    </row>
    <row r="466" spans="25:25" x14ac:dyDescent="0.25">
      <c r="Y466"/>
    </row>
    <row r="467" spans="25:25" x14ac:dyDescent="0.25">
      <c r="Y467"/>
    </row>
    <row r="468" spans="25:25" x14ac:dyDescent="0.25">
      <c r="Y468"/>
    </row>
    <row r="469" spans="25:25" x14ac:dyDescent="0.25">
      <c r="Y469"/>
    </row>
    <row r="470" spans="25:25" x14ac:dyDescent="0.25">
      <c r="Y470"/>
    </row>
    <row r="471" spans="25:25" x14ac:dyDescent="0.25">
      <c r="Y471"/>
    </row>
    <row r="472" spans="25:25" x14ac:dyDescent="0.25">
      <c r="Y472"/>
    </row>
    <row r="473" spans="25:25" x14ac:dyDescent="0.25">
      <c r="Y473"/>
    </row>
    <row r="474" spans="25:25" x14ac:dyDescent="0.25">
      <c r="Y474"/>
    </row>
    <row r="475" spans="25:25" x14ac:dyDescent="0.25">
      <c r="Y475"/>
    </row>
    <row r="476" spans="25:25" x14ac:dyDescent="0.25">
      <c r="Y476"/>
    </row>
    <row r="477" spans="25:25" x14ac:dyDescent="0.25">
      <c r="Y477"/>
    </row>
    <row r="478" spans="25:25" x14ac:dyDescent="0.25">
      <c r="Y478"/>
    </row>
    <row r="479" spans="25:25" x14ac:dyDescent="0.25">
      <c r="Y479"/>
    </row>
    <row r="480" spans="25:25" x14ac:dyDescent="0.25">
      <c r="Y480"/>
    </row>
    <row r="481" spans="25:25" x14ac:dyDescent="0.25">
      <c r="Y481"/>
    </row>
    <row r="482" spans="25:25" x14ac:dyDescent="0.25">
      <c r="Y482"/>
    </row>
    <row r="483" spans="25:25" x14ac:dyDescent="0.25">
      <c r="Y483"/>
    </row>
    <row r="484" spans="25:25" x14ac:dyDescent="0.25">
      <c r="Y484"/>
    </row>
    <row r="485" spans="25:25" x14ac:dyDescent="0.25">
      <c r="Y485"/>
    </row>
    <row r="486" spans="25:25" x14ac:dyDescent="0.25">
      <c r="Y486"/>
    </row>
    <row r="487" spans="25:25" x14ac:dyDescent="0.25">
      <c r="Y487"/>
    </row>
    <row r="488" spans="25:25" x14ac:dyDescent="0.25">
      <c r="Y488"/>
    </row>
    <row r="489" spans="25:25" x14ac:dyDescent="0.25">
      <c r="Y489"/>
    </row>
    <row r="490" spans="25:25" x14ac:dyDescent="0.25">
      <c r="Y490"/>
    </row>
    <row r="491" spans="25:25" x14ac:dyDescent="0.25">
      <c r="Y491"/>
    </row>
    <row r="492" spans="25:25" x14ac:dyDescent="0.25">
      <c r="Y492"/>
    </row>
    <row r="493" spans="25:25" x14ac:dyDescent="0.25">
      <c r="Y493"/>
    </row>
    <row r="494" spans="25:25" x14ac:dyDescent="0.25">
      <c r="Y494"/>
    </row>
    <row r="495" spans="25:25" x14ac:dyDescent="0.25">
      <c r="Y495"/>
    </row>
    <row r="496" spans="25:25" x14ac:dyDescent="0.25">
      <c r="Y496"/>
    </row>
    <row r="497" spans="25:25" x14ac:dyDescent="0.25">
      <c r="Y497"/>
    </row>
    <row r="498" spans="25:25" x14ac:dyDescent="0.25">
      <c r="Y498"/>
    </row>
    <row r="499" spans="25:25" x14ac:dyDescent="0.25">
      <c r="Y499"/>
    </row>
    <row r="500" spans="25:25" x14ac:dyDescent="0.25">
      <c r="Y500"/>
    </row>
    <row r="501" spans="25:25" x14ac:dyDescent="0.25">
      <c r="Y501"/>
    </row>
    <row r="502" spans="25:25" x14ac:dyDescent="0.25">
      <c r="Y502"/>
    </row>
    <row r="503" spans="25:25" x14ac:dyDescent="0.25">
      <c r="Y503"/>
    </row>
    <row r="504" spans="25:25" x14ac:dyDescent="0.25">
      <c r="Y504"/>
    </row>
    <row r="505" spans="25:25" x14ac:dyDescent="0.25">
      <c r="Y505"/>
    </row>
    <row r="506" spans="25:25" x14ac:dyDescent="0.25">
      <c r="Y506"/>
    </row>
    <row r="507" spans="25:25" x14ac:dyDescent="0.25">
      <c r="Y507"/>
    </row>
    <row r="508" spans="25:25" x14ac:dyDescent="0.25">
      <c r="Y508"/>
    </row>
    <row r="509" spans="25:25" x14ac:dyDescent="0.25">
      <c r="Y509"/>
    </row>
    <row r="510" spans="25:25" x14ac:dyDescent="0.25">
      <c r="Y510"/>
    </row>
    <row r="511" spans="25:25" x14ac:dyDescent="0.25">
      <c r="Y511"/>
    </row>
    <row r="512" spans="25:25" x14ac:dyDescent="0.25">
      <c r="Y512"/>
    </row>
    <row r="513" spans="25:25" x14ac:dyDescent="0.25">
      <c r="Y513"/>
    </row>
    <row r="514" spans="25:25" x14ac:dyDescent="0.25">
      <c r="Y514"/>
    </row>
    <row r="515" spans="25:25" x14ac:dyDescent="0.25">
      <c r="Y515"/>
    </row>
    <row r="516" spans="25:25" x14ac:dyDescent="0.25">
      <c r="Y516"/>
    </row>
    <row r="517" spans="25:25" x14ac:dyDescent="0.25">
      <c r="Y517"/>
    </row>
    <row r="518" spans="25:25" x14ac:dyDescent="0.25">
      <c r="Y518"/>
    </row>
    <row r="519" spans="25:25" x14ac:dyDescent="0.25">
      <c r="Y519"/>
    </row>
    <row r="520" spans="25:25" x14ac:dyDescent="0.25">
      <c r="Y520"/>
    </row>
    <row r="521" spans="25:25" x14ac:dyDescent="0.25">
      <c r="Y521"/>
    </row>
    <row r="522" spans="25:25" x14ac:dyDescent="0.25">
      <c r="Y522"/>
    </row>
    <row r="523" spans="25:25" x14ac:dyDescent="0.25">
      <c r="Y523"/>
    </row>
    <row r="524" spans="25:25" x14ac:dyDescent="0.25">
      <c r="Y524"/>
    </row>
    <row r="525" spans="25:25" x14ac:dyDescent="0.25">
      <c r="Y525"/>
    </row>
    <row r="526" spans="25:25" x14ac:dyDescent="0.25">
      <c r="Y526"/>
    </row>
    <row r="527" spans="25:25" x14ac:dyDescent="0.25">
      <c r="Y527"/>
    </row>
    <row r="528" spans="25:25" x14ac:dyDescent="0.25">
      <c r="Y528"/>
    </row>
    <row r="529" spans="25:25" x14ac:dyDescent="0.25">
      <c r="Y529"/>
    </row>
    <row r="530" spans="25:25" x14ac:dyDescent="0.25">
      <c r="Y530"/>
    </row>
    <row r="531" spans="25:25" x14ac:dyDescent="0.25">
      <c r="Y531"/>
    </row>
    <row r="532" spans="25:25" x14ac:dyDescent="0.25">
      <c r="Y532"/>
    </row>
    <row r="533" spans="25:25" x14ac:dyDescent="0.25">
      <c r="Y533"/>
    </row>
    <row r="534" spans="25:25" x14ac:dyDescent="0.25">
      <c r="Y534"/>
    </row>
    <row r="535" spans="25:25" x14ac:dyDescent="0.25">
      <c r="Y535"/>
    </row>
    <row r="536" spans="25:25" x14ac:dyDescent="0.25">
      <c r="Y536"/>
    </row>
    <row r="537" spans="25:25" x14ac:dyDescent="0.25">
      <c r="Y537"/>
    </row>
    <row r="538" spans="25:25" x14ac:dyDescent="0.25">
      <c r="Y538"/>
    </row>
    <row r="539" spans="25:25" x14ac:dyDescent="0.25">
      <c r="Y539"/>
    </row>
    <row r="540" spans="25:25" x14ac:dyDescent="0.25">
      <c r="Y540"/>
    </row>
    <row r="541" spans="25:25" x14ac:dyDescent="0.25">
      <c r="Y541"/>
    </row>
    <row r="542" spans="25:25" x14ac:dyDescent="0.25">
      <c r="Y542"/>
    </row>
    <row r="543" spans="25:25" x14ac:dyDescent="0.25">
      <c r="Y543"/>
    </row>
    <row r="544" spans="25:25" x14ac:dyDescent="0.25">
      <c r="Y544"/>
    </row>
    <row r="545" spans="25:25" x14ac:dyDescent="0.25">
      <c r="Y545"/>
    </row>
    <row r="546" spans="25:25" x14ac:dyDescent="0.25">
      <c r="Y546"/>
    </row>
    <row r="547" spans="25:25" x14ac:dyDescent="0.25">
      <c r="Y547"/>
    </row>
    <row r="548" spans="25:25" x14ac:dyDescent="0.25">
      <c r="Y548"/>
    </row>
    <row r="549" spans="25:25" x14ac:dyDescent="0.25">
      <c r="Y549"/>
    </row>
    <row r="550" spans="25:25" x14ac:dyDescent="0.25">
      <c r="Y550"/>
    </row>
    <row r="551" spans="25:25" x14ac:dyDescent="0.25">
      <c r="Y551"/>
    </row>
    <row r="552" spans="25:25" x14ac:dyDescent="0.25">
      <c r="Y552"/>
    </row>
    <row r="553" spans="25:25" x14ac:dyDescent="0.25">
      <c r="Y553"/>
    </row>
    <row r="554" spans="25:25" x14ac:dyDescent="0.25">
      <c r="Y554"/>
    </row>
    <row r="555" spans="25:25" x14ac:dyDescent="0.25">
      <c r="Y555"/>
    </row>
    <row r="556" spans="25:25" x14ac:dyDescent="0.25">
      <c r="Y556"/>
    </row>
    <row r="557" spans="25:25" x14ac:dyDescent="0.25">
      <c r="Y557"/>
    </row>
    <row r="558" spans="25:25" x14ac:dyDescent="0.25">
      <c r="Y558"/>
    </row>
    <row r="559" spans="25:25" x14ac:dyDescent="0.25">
      <c r="Y559"/>
    </row>
    <row r="560" spans="25:25" x14ac:dyDescent="0.25">
      <c r="Y560"/>
    </row>
    <row r="561" spans="25:25" x14ac:dyDescent="0.25">
      <c r="Y561"/>
    </row>
    <row r="562" spans="25:25" x14ac:dyDescent="0.25">
      <c r="Y562"/>
    </row>
    <row r="563" spans="25:25" x14ac:dyDescent="0.25">
      <c r="Y563"/>
    </row>
    <row r="564" spans="25:25" x14ac:dyDescent="0.25">
      <c r="Y564"/>
    </row>
    <row r="565" spans="25:25" x14ac:dyDescent="0.25">
      <c r="Y565"/>
    </row>
    <row r="566" spans="25:25" x14ac:dyDescent="0.25">
      <c r="Y566"/>
    </row>
    <row r="567" spans="25:25" x14ac:dyDescent="0.25">
      <c r="Y567"/>
    </row>
    <row r="568" spans="25:25" x14ac:dyDescent="0.25">
      <c r="Y568"/>
    </row>
    <row r="569" spans="25:25" x14ac:dyDescent="0.25">
      <c r="Y569"/>
    </row>
    <row r="570" spans="25:25" x14ac:dyDescent="0.25">
      <c r="Y570"/>
    </row>
    <row r="571" spans="25:25" x14ac:dyDescent="0.25">
      <c r="Y571"/>
    </row>
    <row r="572" spans="25:25" x14ac:dyDescent="0.25">
      <c r="Y572"/>
    </row>
    <row r="573" spans="25:25" x14ac:dyDescent="0.25">
      <c r="Y573"/>
    </row>
    <row r="574" spans="25:25" x14ac:dyDescent="0.25">
      <c r="Y574"/>
    </row>
    <row r="575" spans="25:25" x14ac:dyDescent="0.25">
      <c r="Y575"/>
    </row>
    <row r="576" spans="25:25" x14ac:dyDescent="0.25">
      <c r="Y576"/>
    </row>
    <row r="577" spans="25:25" x14ac:dyDescent="0.25">
      <c r="Y577"/>
    </row>
    <row r="578" spans="25:25" x14ac:dyDescent="0.25">
      <c r="Y578"/>
    </row>
    <row r="579" spans="25:25" x14ac:dyDescent="0.25">
      <c r="Y579"/>
    </row>
    <row r="580" spans="25:25" x14ac:dyDescent="0.25">
      <c r="Y580"/>
    </row>
    <row r="581" spans="25:25" x14ac:dyDescent="0.25">
      <c r="Y581"/>
    </row>
    <row r="582" spans="25:25" x14ac:dyDescent="0.25">
      <c r="Y582"/>
    </row>
    <row r="583" spans="25:25" x14ac:dyDescent="0.25">
      <c r="Y583"/>
    </row>
    <row r="584" spans="25:25" x14ac:dyDescent="0.25">
      <c r="Y584"/>
    </row>
    <row r="585" spans="25:25" x14ac:dyDescent="0.25">
      <c r="Y585"/>
    </row>
    <row r="586" spans="25:25" x14ac:dyDescent="0.25">
      <c r="Y586"/>
    </row>
    <row r="587" spans="25:25" x14ac:dyDescent="0.25">
      <c r="Y587"/>
    </row>
    <row r="588" spans="25:25" x14ac:dyDescent="0.25">
      <c r="Y588"/>
    </row>
    <row r="589" spans="25:25" x14ac:dyDescent="0.25">
      <c r="Y589"/>
    </row>
    <row r="590" spans="25:25" x14ac:dyDescent="0.25">
      <c r="Y590"/>
    </row>
    <row r="591" spans="25:25" x14ac:dyDescent="0.25">
      <c r="Y591"/>
    </row>
    <row r="592" spans="25:25" x14ac:dyDescent="0.25">
      <c r="Y592"/>
    </row>
    <row r="593" spans="25:25" x14ac:dyDescent="0.25">
      <c r="Y593"/>
    </row>
    <row r="594" spans="25:25" x14ac:dyDescent="0.25">
      <c r="Y594"/>
    </row>
    <row r="595" spans="25:25" x14ac:dyDescent="0.25">
      <c r="Y595"/>
    </row>
    <row r="596" spans="25:25" x14ac:dyDescent="0.25">
      <c r="Y596"/>
    </row>
    <row r="597" spans="25:25" x14ac:dyDescent="0.25">
      <c r="Y597"/>
    </row>
    <row r="598" spans="25:25" x14ac:dyDescent="0.25">
      <c r="Y598"/>
    </row>
    <row r="599" spans="25:25" x14ac:dyDescent="0.25">
      <c r="Y599"/>
    </row>
    <row r="600" spans="25:25" x14ac:dyDescent="0.25">
      <c r="Y600"/>
    </row>
    <row r="601" spans="25:25" x14ac:dyDescent="0.25">
      <c r="Y601"/>
    </row>
    <row r="602" spans="25:25" x14ac:dyDescent="0.25">
      <c r="Y602"/>
    </row>
    <row r="603" spans="25:25" x14ac:dyDescent="0.25">
      <c r="Y603"/>
    </row>
    <row r="604" spans="25:25" x14ac:dyDescent="0.25">
      <c r="Y604"/>
    </row>
    <row r="605" spans="25:25" x14ac:dyDescent="0.25">
      <c r="Y605"/>
    </row>
    <row r="606" spans="25:25" x14ac:dyDescent="0.25">
      <c r="Y606"/>
    </row>
    <row r="607" spans="25:25" x14ac:dyDescent="0.25">
      <c r="Y607"/>
    </row>
    <row r="608" spans="25:25" x14ac:dyDescent="0.25">
      <c r="Y608"/>
    </row>
    <row r="609" spans="25:25" x14ac:dyDescent="0.25">
      <c r="Y609"/>
    </row>
    <row r="610" spans="25:25" x14ac:dyDescent="0.25">
      <c r="Y610"/>
    </row>
    <row r="611" spans="25:25" x14ac:dyDescent="0.25">
      <c r="Y611"/>
    </row>
    <row r="612" spans="25:25" x14ac:dyDescent="0.25">
      <c r="Y612"/>
    </row>
    <row r="613" spans="25:25" x14ac:dyDescent="0.25">
      <c r="Y613"/>
    </row>
    <row r="614" spans="25:25" x14ac:dyDescent="0.25">
      <c r="Y614"/>
    </row>
    <row r="615" spans="25:25" x14ac:dyDescent="0.25">
      <c r="Y615"/>
    </row>
    <row r="616" spans="25:25" x14ac:dyDescent="0.25">
      <c r="Y616"/>
    </row>
    <row r="617" spans="25:25" x14ac:dyDescent="0.25">
      <c r="Y617"/>
    </row>
    <row r="618" spans="25:25" x14ac:dyDescent="0.25">
      <c r="Y618"/>
    </row>
    <row r="619" spans="25:25" x14ac:dyDescent="0.25">
      <c r="Y619"/>
    </row>
    <row r="620" spans="25:25" x14ac:dyDescent="0.25">
      <c r="Y620"/>
    </row>
    <row r="621" spans="25:25" x14ac:dyDescent="0.25">
      <c r="Y621"/>
    </row>
    <row r="622" spans="25:25" x14ac:dyDescent="0.25">
      <c r="Y622"/>
    </row>
    <row r="623" spans="25:25" x14ac:dyDescent="0.25">
      <c r="Y623"/>
    </row>
    <row r="624" spans="25:25" x14ac:dyDescent="0.25">
      <c r="Y624"/>
    </row>
    <row r="625" spans="25:25" x14ac:dyDescent="0.25">
      <c r="Y625"/>
    </row>
    <row r="626" spans="25:25" x14ac:dyDescent="0.25">
      <c r="Y626"/>
    </row>
    <row r="627" spans="25:25" x14ac:dyDescent="0.25">
      <c r="Y627"/>
    </row>
    <row r="628" spans="25:25" x14ac:dyDescent="0.25">
      <c r="Y628"/>
    </row>
    <row r="629" spans="25:25" x14ac:dyDescent="0.25">
      <c r="Y629"/>
    </row>
    <row r="630" spans="25:25" x14ac:dyDescent="0.25">
      <c r="Y630"/>
    </row>
    <row r="631" spans="25:25" x14ac:dyDescent="0.25">
      <c r="Y631"/>
    </row>
    <row r="632" spans="25:25" x14ac:dyDescent="0.25">
      <c r="Y632"/>
    </row>
    <row r="633" spans="25:25" x14ac:dyDescent="0.25">
      <c r="Y633"/>
    </row>
    <row r="634" spans="25:25" x14ac:dyDescent="0.25">
      <c r="Y634"/>
    </row>
    <row r="635" spans="25:25" x14ac:dyDescent="0.25">
      <c r="Y635"/>
    </row>
    <row r="636" spans="25:25" x14ac:dyDescent="0.25">
      <c r="Y636"/>
    </row>
    <row r="637" spans="25:25" x14ac:dyDescent="0.25">
      <c r="Y637"/>
    </row>
    <row r="638" spans="25:25" x14ac:dyDescent="0.25">
      <c r="Y638"/>
    </row>
    <row r="639" spans="25:25" x14ac:dyDescent="0.25">
      <c r="Y639"/>
    </row>
    <row r="640" spans="25:25" x14ac:dyDescent="0.25">
      <c r="Y640"/>
    </row>
    <row r="641" spans="25:25" x14ac:dyDescent="0.25">
      <c r="Y641"/>
    </row>
    <row r="642" spans="25:25" x14ac:dyDescent="0.25">
      <c r="Y642"/>
    </row>
    <row r="643" spans="25:25" x14ac:dyDescent="0.25">
      <c r="Y643"/>
    </row>
    <row r="644" spans="25:25" x14ac:dyDescent="0.25">
      <c r="Y644"/>
    </row>
    <row r="645" spans="25:25" x14ac:dyDescent="0.25">
      <c r="Y645"/>
    </row>
    <row r="646" spans="25:25" x14ac:dyDescent="0.25">
      <c r="Y646"/>
    </row>
    <row r="647" spans="25:25" x14ac:dyDescent="0.25">
      <c r="Y647"/>
    </row>
    <row r="648" spans="25:25" x14ac:dyDescent="0.25">
      <c r="Y648"/>
    </row>
    <row r="649" spans="25:25" x14ac:dyDescent="0.25">
      <c r="Y649"/>
    </row>
    <row r="650" spans="25:25" x14ac:dyDescent="0.25">
      <c r="Y650"/>
    </row>
    <row r="651" spans="25:25" x14ac:dyDescent="0.25">
      <c r="Y651"/>
    </row>
    <row r="652" spans="25:25" x14ac:dyDescent="0.25">
      <c r="Y652"/>
    </row>
    <row r="653" spans="25:25" x14ac:dyDescent="0.25">
      <c r="Y653"/>
    </row>
    <row r="654" spans="25:25" x14ac:dyDescent="0.25">
      <c r="Y654"/>
    </row>
    <row r="655" spans="25:25" x14ac:dyDescent="0.25">
      <c r="Y655"/>
    </row>
    <row r="656" spans="25:25" x14ac:dyDescent="0.25">
      <c r="Y656"/>
    </row>
    <row r="657" spans="25:25" x14ac:dyDescent="0.25">
      <c r="Y657"/>
    </row>
    <row r="658" spans="25:25" x14ac:dyDescent="0.25">
      <c r="Y658"/>
    </row>
    <row r="659" spans="25:25" x14ac:dyDescent="0.25">
      <c r="Y659"/>
    </row>
    <row r="660" spans="25:25" x14ac:dyDescent="0.25">
      <c r="Y660"/>
    </row>
    <row r="661" spans="25:25" x14ac:dyDescent="0.25">
      <c r="Y661"/>
    </row>
    <row r="662" spans="25:25" x14ac:dyDescent="0.25">
      <c r="Y662"/>
    </row>
    <row r="663" spans="25:25" x14ac:dyDescent="0.25">
      <c r="Y663"/>
    </row>
    <row r="664" spans="25:25" x14ac:dyDescent="0.25">
      <c r="Y664"/>
    </row>
    <row r="665" spans="25:25" x14ac:dyDescent="0.25">
      <c r="Y665"/>
    </row>
    <row r="666" spans="25:25" x14ac:dyDescent="0.25">
      <c r="Y666"/>
    </row>
    <row r="667" spans="25:25" x14ac:dyDescent="0.25">
      <c r="Y667"/>
    </row>
    <row r="668" spans="25:25" x14ac:dyDescent="0.25">
      <c r="Y668"/>
    </row>
    <row r="669" spans="25:25" x14ac:dyDescent="0.25">
      <c r="Y669"/>
    </row>
    <row r="670" spans="25:25" x14ac:dyDescent="0.25">
      <c r="Y670"/>
    </row>
    <row r="671" spans="25:25" x14ac:dyDescent="0.25">
      <c r="Y671"/>
    </row>
    <row r="672" spans="25:25" x14ac:dyDescent="0.25">
      <c r="Y672"/>
    </row>
    <row r="673" spans="25:25" x14ac:dyDescent="0.25">
      <c r="Y673"/>
    </row>
    <row r="674" spans="25:25" x14ac:dyDescent="0.25">
      <c r="Y674"/>
    </row>
    <row r="675" spans="25:25" x14ac:dyDescent="0.25">
      <c r="Y675"/>
    </row>
    <row r="676" spans="25:25" x14ac:dyDescent="0.25">
      <c r="Y676"/>
    </row>
    <row r="677" spans="25:25" x14ac:dyDescent="0.25">
      <c r="Y677"/>
    </row>
    <row r="678" spans="25:25" x14ac:dyDescent="0.25">
      <c r="Y678"/>
    </row>
    <row r="679" spans="25:25" x14ac:dyDescent="0.25">
      <c r="Y679"/>
    </row>
    <row r="680" spans="25:25" x14ac:dyDescent="0.25">
      <c r="Y680"/>
    </row>
    <row r="681" spans="25:25" x14ac:dyDescent="0.25">
      <c r="Y681"/>
    </row>
    <row r="682" spans="25:25" x14ac:dyDescent="0.25">
      <c r="Y682"/>
    </row>
    <row r="683" spans="25:25" x14ac:dyDescent="0.25">
      <c r="Y683"/>
    </row>
    <row r="684" spans="25:25" x14ac:dyDescent="0.25">
      <c r="Y684"/>
    </row>
    <row r="685" spans="25:25" x14ac:dyDescent="0.25">
      <c r="Y685"/>
    </row>
    <row r="686" spans="25:25" x14ac:dyDescent="0.25">
      <c r="Y686"/>
    </row>
    <row r="687" spans="25:25" x14ac:dyDescent="0.25">
      <c r="Y687"/>
    </row>
    <row r="688" spans="25:25" x14ac:dyDescent="0.25">
      <c r="Y688"/>
    </row>
    <row r="689" spans="25:25" x14ac:dyDescent="0.25">
      <c r="Y689"/>
    </row>
    <row r="690" spans="25:25" x14ac:dyDescent="0.25">
      <c r="Y690"/>
    </row>
    <row r="691" spans="25:25" x14ac:dyDescent="0.25">
      <c r="Y691"/>
    </row>
    <row r="692" spans="25:25" x14ac:dyDescent="0.25">
      <c r="Y692"/>
    </row>
    <row r="693" spans="25:25" x14ac:dyDescent="0.25">
      <c r="Y693"/>
    </row>
    <row r="694" spans="25:25" x14ac:dyDescent="0.25">
      <c r="Y694"/>
    </row>
    <row r="695" spans="25:25" x14ac:dyDescent="0.25">
      <c r="Y695"/>
    </row>
    <row r="696" spans="25:25" x14ac:dyDescent="0.25">
      <c r="Y696"/>
    </row>
    <row r="697" spans="25:25" x14ac:dyDescent="0.25">
      <c r="Y697"/>
    </row>
    <row r="698" spans="25:25" x14ac:dyDescent="0.25">
      <c r="Y698"/>
    </row>
    <row r="699" spans="25:25" x14ac:dyDescent="0.25">
      <c r="Y699"/>
    </row>
    <row r="700" spans="25:25" x14ac:dyDescent="0.25">
      <c r="Y700"/>
    </row>
    <row r="701" spans="25:25" x14ac:dyDescent="0.25">
      <c r="Y701"/>
    </row>
    <row r="702" spans="25:25" x14ac:dyDescent="0.25">
      <c r="Y702"/>
    </row>
    <row r="703" spans="25:25" x14ac:dyDescent="0.25">
      <c r="Y703"/>
    </row>
    <row r="704" spans="25:25" x14ac:dyDescent="0.25">
      <c r="Y704"/>
    </row>
    <row r="705" spans="25:25" x14ac:dyDescent="0.25">
      <c r="Y705"/>
    </row>
    <row r="706" spans="25:25" x14ac:dyDescent="0.25">
      <c r="Y706"/>
    </row>
    <row r="707" spans="25:25" x14ac:dyDescent="0.25">
      <c r="Y707"/>
    </row>
    <row r="708" spans="25:25" x14ac:dyDescent="0.25">
      <c r="Y708"/>
    </row>
    <row r="709" spans="25:25" x14ac:dyDescent="0.25">
      <c r="Y709"/>
    </row>
    <row r="710" spans="25:25" x14ac:dyDescent="0.25">
      <c r="Y710"/>
    </row>
    <row r="711" spans="25:25" x14ac:dyDescent="0.25">
      <c r="Y711"/>
    </row>
    <row r="712" spans="25:25" x14ac:dyDescent="0.25">
      <c r="Y712"/>
    </row>
    <row r="713" spans="25:25" x14ac:dyDescent="0.25">
      <c r="Y713"/>
    </row>
    <row r="714" spans="25:25" x14ac:dyDescent="0.25">
      <c r="Y714"/>
    </row>
    <row r="715" spans="25:25" x14ac:dyDescent="0.25">
      <c r="Y715"/>
    </row>
    <row r="716" spans="25:25" x14ac:dyDescent="0.25">
      <c r="Y716"/>
    </row>
    <row r="717" spans="25:25" x14ac:dyDescent="0.25">
      <c r="Y717"/>
    </row>
    <row r="718" spans="25:25" x14ac:dyDescent="0.25">
      <c r="Y718"/>
    </row>
    <row r="719" spans="25:25" x14ac:dyDescent="0.25">
      <c r="Y719"/>
    </row>
    <row r="720" spans="25:25" x14ac:dyDescent="0.25">
      <c r="Y720"/>
    </row>
    <row r="721" spans="25:25" x14ac:dyDescent="0.25">
      <c r="Y721"/>
    </row>
    <row r="722" spans="25:25" x14ac:dyDescent="0.25">
      <c r="Y722"/>
    </row>
    <row r="723" spans="25:25" x14ac:dyDescent="0.25">
      <c r="Y723"/>
    </row>
    <row r="724" spans="25:25" x14ac:dyDescent="0.25">
      <c r="Y724"/>
    </row>
    <row r="725" spans="25:25" x14ac:dyDescent="0.25">
      <c r="Y725"/>
    </row>
    <row r="726" spans="25:25" x14ac:dyDescent="0.25">
      <c r="Y726"/>
    </row>
    <row r="727" spans="25:25" x14ac:dyDescent="0.25">
      <c r="Y727"/>
    </row>
    <row r="728" spans="25:25" x14ac:dyDescent="0.25">
      <c r="Y728"/>
    </row>
    <row r="729" spans="25:25" x14ac:dyDescent="0.25">
      <c r="Y729"/>
    </row>
    <row r="730" spans="25:25" x14ac:dyDescent="0.25">
      <c r="Y730"/>
    </row>
    <row r="731" spans="25:25" x14ac:dyDescent="0.25">
      <c r="Y731"/>
    </row>
    <row r="732" spans="25:25" x14ac:dyDescent="0.25">
      <c r="Y732"/>
    </row>
    <row r="733" spans="25:25" x14ac:dyDescent="0.25">
      <c r="Y733"/>
    </row>
    <row r="734" spans="25:25" x14ac:dyDescent="0.25">
      <c r="Y734"/>
    </row>
    <row r="735" spans="25:25" x14ac:dyDescent="0.25">
      <c r="Y735"/>
    </row>
    <row r="736" spans="25:25" x14ac:dyDescent="0.25">
      <c r="Y736"/>
    </row>
    <row r="737" spans="25:25" x14ac:dyDescent="0.25">
      <c r="Y737"/>
    </row>
    <row r="738" spans="25:25" x14ac:dyDescent="0.25">
      <c r="Y738"/>
    </row>
    <row r="739" spans="25:25" x14ac:dyDescent="0.25">
      <c r="Y739"/>
    </row>
    <row r="740" spans="25:25" x14ac:dyDescent="0.25">
      <c r="Y740"/>
    </row>
    <row r="741" spans="25:25" x14ac:dyDescent="0.25">
      <c r="Y741"/>
    </row>
    <row r="742" spans="25:25" x14ac:dyDescent="0.25">
      <c r="Y742"/>
    </row>
    <row r="743" spans="25:25" x14ac:dyDescent="0.25">
      <c r="Y743"/>
    </row>
    <row r="744" spans="25:25" x14ac:dyDescent="0.25">
      <c r="Y744"/>
    </row>
    <row r="745" spans="25:25" x14ac:dyDescent="0.25">
      <c r="Y745"/>
    </row>
    <row r="746" spans="25:25" x14ac:dyDescent="0.25">
      <c r="Y746"/>
    </row>
    <row r="747" spans="25:25" x14ac:dyDescent="0.25">
      <c r="Y747"/>
    </row>
    <row r="748" spans="25:25" x14ac:dyDescent="0.25">
      <c r="Y748"/>
    </row>
    <row r="749" spans="25:25" x14ac:dyDescent="0.25">
      <c r="Y749"/>
    </row>
    <row r="750" spans="25:25" x14ac:dyDescent="0.25">
      <c r="Y750"/>
    </row>
    <row r="751" spans="25:25" x14ac:dyDescent="0.25">
      <c r="Y751"/>
    </row>
    <row r="752" spans="25:25" x14ac:dyDescent="0.25">
      <c r="Y752"/>
    </row>
    <row r="753" spans="25:25" x14ac:dyDescent="0.25">
      <c r="Y753"/>
    </row>
    <row r="754" spans="25:25" x14ac:dyDescent="0.25">
      <c r="Y754"/>
    </row>
    <row r="755" spans="25:25" x14ac:dyDescent="0.25">
      <c r="Y755"/>
    </row>
    <row r="756" spans="25:25" x14ac:dyDescent="0.25">
      <c r="Y756"/>
    </row>
    <row r="757" spans="25:25" x14ac:dyDescent="0.25">
      <c r="Y757"/>
    </row>
    <row r="758" spans="25:25" x14ac:dyDescent="0.25">
      <c r="Y758"/>
    </row>
    <row r="759" spans="25:25" x14ac:dyDescent="0.25">
      <c r="Y759"/>
    </row>
    <row r="760" spans="25:25" x14ac:dyDescent="0.25">
      <c r="Y760"/>
    </row>
    <row r="761" spans="25:25" x14ac:dyDescent="0.25">
      <c r="Y761"/>
    </row>
    <row r="762" spans="25:25" x14ac:dyDescent="0.25">
      <c r="Y762"/>
    </row>
    <row r="763" spans="25:25" x14ac:dyDescent="0.25">
      <c r="Y763"/>
    </row>
    <row r="764" spans="25:25" x14ac:dyDescent="0.25">
      <c r="Y764"/>
    </row>
    <row r="765" spans="25:25" x14ac:dyDescent="0.25">
      <c r="Y765"/>
    </row>
    <row r="766" spans="25:25" x14ac:dyDescent="0.25">
      <c r="Y766"/>
    </row>
    <row r="767" spans="25:25" x14ac:dyDescent="0.25">
      <c r="Y767"/>
    </row>
    <row r="768" spans="25:25" x14ac:dyDescent="0.25">
      <c r="Y768"/>
    </row>
    <row r="769" spans="25:25" x14ac:dyDescent="0.25">
      <c r="Y769"/>
    </row>
    <row r="770" spans="25:25" x14ac:dyDescent="0.25">
      <c r="Y770"/>
    </row>
    <row r="771" spans="25:25" x14ac:dyDescent="0.25">
      <c r="Y771"/>
    </row>
    <row r="772" spans="25:25" x14ac:dyDescent="0.25">
      <c r="Y772"/>
    </row>
    <row r="773" spans="25:25" x14ac:dyDescent="0.25">
      <c r="Y773"/>
    </row>
    <row r="774" spans="25:25" x14ac:dyDescent="0.25">
      <c r="Y774"/>
    </row>
    <row r="775" spans="25:25" x14ac:dyDescent="0.25">
      <c r="Y775"/>
    </row>
    <row r="776" spans="25:25" x14ac:dyDescent="0.25">
      <c r="Y776"/>
    </row>
    <row r="777" spans="25:25" x14ac:dyDescent="0.25">
      <c r="Y777"/>
    </row>
    <row r="778" spans="25:25" x14ac:dyDescent="0.25">
      <c r="Y778"/>
    </row>
    <row r="779" spans="25:25" x14ac:dyDescent="0.25">
      <c r="Y779"/>
    </row>
    <row r="780" spans="25:25" x14ac:dyDescent="0.25">
      <c r="Y780"/>
    </row>
    <row r="781" spans="25:25" x14ac:dyDescent="0.25">
      <c r="Y781"/>
    </row>
    <row r="782" spans="25:25" x14ac:dyDescent="0.25">
      <c r="Y782"/>
    </row>
    <row r="783" spans="25:25" x14ac:dyDescent="0.25">
      <c r="Y783"/>
    </row>
    <row r="784" spans="25:25" x14ac:dyDescent="0.25">
      <c r="Y784"/>
    </row>
    <row r="785" spans="25:25" x14ac:dyDescent="0.25">
      <c r="Y785"/>
    </row>
    <row r="786" spans="25:25" x14ac:dyDescent="0.25">
      <c r="Y786"/>
    </row>
    <row r="787" spans="25:25" x14ac:dyDescent="0.25">
      <c r="Y787"/>
    </row>
    <row r="788" spans="25:25" x14ac:dyDescent="0.25">
      <c r="Y788"/>
    </row>
    <row r="789" spans="25:25" x14ac:dyDescent="0.25">
      <c r="Y789"/>
    </row>
    <row r="790" spans="25:25" x14ac:dyDescent="0.25">
      <c r="Y790"/>
    </row>
    <row r="791" spans="25:25" x14ac:dyDescent="0.25">
      <c r="Y791"/>
    </row>
    <row r="792" spans="25:25" x14ac:dyDescent="0.25">
      <c r="Y792"/>
    </row>
    <row r="793" spans="25:25" x14ac:dyDescent="0.25">
      <c r="Y793"/>
    </row>
    <row r="794" spans="25:25" x14ac:dyDescent="0.25">
      <c r="Y794"/>
    </row>
    <row r="795" spans="25:25" x14ac:dyDescent="0.25">
      <c r="Y795"/>
    </row>
    <row r="796" spans="25:25" x14ac:dyDescent="0.25">
      <c r="Y796"/>
    </row>
    <row r="797" spans="25:25" x14ac:dyDescent="0.25">
      <c r="Y797"/>
    </row>
    <row r="798" spans="25:25" x14ac:dyDescent="0.25">
      <c r="Y798"/>
    </row>
    <row r="799" spans="25:25" x14ac:dyDescent="0.25">
      <c r="Y799"/>
    </row>
    <row r="800" spans="25:25" x14ac:dyDescent="0.25">
      <c r="Y800"/>
    </row>
    <row r="801" spans="25:25" x14ac:dyDescent="0.25">
      <c r="Y801"/>
    </row>
    <row r="802" spans="25:25" x14ac:dyDescent="0.25">
      <c r="Y802"/>
    </row>
    <row r="803" spans="25:25" x14ac:dyDescent="0.25">
      <c r="Y803"/>
    </row>
    <row r="804" spans="25:25" x14ac:dyDescent="0.25">
      <c r="Y804"/>
    </row>
    <row r="805" spans="25:25" x14ac:dyDescent="0.25">
      <c r="Y805"/>
    </row>
    <row r="806" spans="25:25" x14ac:dyDescent="0.25">
      <c r="Y806"/>
    </row>
    <row r="807" spans="25:25" x14ac:dyDescent="0.25">
      <c r="Y807"/>
    </row>
    <row r="808" spans="25:25" x14ac:dyDescent="0.25">
      <c r="Y808"/>
    </row>
    <row r="809" spans="25:25" x14ac:dyDescent="0.25">
      <c r="Y809"/>
    </row>
    <row r="810" spans="25:25" x14ac:dyDescent="0.25">
      <c r="Y810"/>
    </row>
    <row r="811" spans="25:25" x14ac:dyDescent="0.25">
      <c r="Y811"/>
    </row>
    <row r="812" spans="25:25" x14ac:dyDescent="0.25">
      <c r="Y812"/>
    </row>
    <row r="813" spans="25:25" x14ac:dyDescent="0.25">
      <c r="Y813"/>
    </row>
    <row r="814" spans="25:25" x14ac:dyDescent="0.25">
      <c r="Y814"/>
    </row>
    <row r="815" spans="25:25" x14ac:dyDescent="0.25">
      <c r="Y815"/>
    </row>
    <row r="816" spans="25:25" x14ac:dyDescent="0.25">
      <c r="Y816"/>
    </row>
    <row r="817" spans="25:25" x14ac:dyDescent="0.25">
      <c r="Y817"/>
    </row>
    <row r="818" spans="25:25" x14ac:dyDescent="0.25">
      <c r="Y818"/>
    </row>
    <row r="819" spans="25:25" x14ac:dyDescent="0.25">
      <c r="Y819"/>
    </row>
    <row r="820" spans="25:25" x14ac:dyDescent="0.25">
      <c r="Y820"/>
    </row>
    <row r="821" spans="25:25" x14ac:dyDescent="0.25">
      <c r="Y821"/>
    </row>
    <row r="822" spans="25:25" x14ac:dyDescent="0.25">
      <c r="Y822"/>
    </row>
    <row r="823" spans="25:25" x14ac:dyDescent="0.25">
      <c r="Y823"/>
    </row>
    <row r="824" spans="25:25" x14ac:dyDescent="0.25">
      <c r="Y824"/>
    </row>
    <row r="825" spans="25:25" x14ac:dyDescent="0.25">
      <c r="Y825"/>
    </row>
    <row r="826" spans="25:25" x14ac:dyDescent="0.25">
      <c r="Y826"/>
    </row>
    <row r="827" spans="25:25" x14ac:dyDescent="0.25">
      <c r="Y827"/>
    </row>
    <row r="828" spans="25:25" x14ac:dyDescent="0.25">
      <c r="Y828"/>
    </row>
    <row r="829" spans="25:25" x14ac:dyDescent="0.25">
      <c r="Y829"/>
    </row>
    <row r="830" spans="25:25" x14ac:dyDescent="0.25">
      <c r="Y830"/>
    </row>
    <row r="831" spans="25:25" x14ac:dyDescent="0.25">
      <c r="Y831"/>
    </row>
    <row r="832" spans="25:25" x14ac:dyDescent="0.25">
      <c r="Y832"/>
    </row>
    <row r="833" spans="25:25" x14ac:dyDescent="0.25">
      <c r="Y833"/>
    </row>
    <row r="834" spans="25:25" x14ac:dyDescent="0.25">
      <c r="Y834"/>
    </row>
    <row r="835" spans="25:25" x14ac:dyDescent="0.25">
      <c r="Y835"/>
    </row>
    <row r="836" spans="25:25" x14ac:dyDescent="0.25">
      <c r="Y836"/>
    </row>
    <row r="837" spans="25:25" x14ac:dyDescent="0.25">
      <c r="Y837"/>
    </row>
    <row r="838" spans="25:25" x14ac:dyDescent="0.25">
      <c r="Y838"/>
    </row>
    <row r="839" spans="25:25" x14ac:dyDescent="0.25">
      <c r="Y839"/>
    </row>
    <row r="840" spans="25:25" x14ac:dyDescent="0.25">
      <c r="Y840"/>
    </row>
    <row r="841" spans="25:25" x14ac:dyDescent="0.25">
      <c r="Y841"/>
    </row>
    <row r="842" spans="25:25" x14ac:dyDescent="0.25">
      <c r="Y842"/>
    </row>
    <row r="843" spans="25:25" x14ac:dyDescent="0.25">
      <c r="Y843"/>
    </row>
    <row r="844" spans="25:25" x14ac:dyDescent="0.25">
      <c r="Y844"/>
    </row>
    <row r="845" spans="25:25" x14ac:dyDescent="0.25">
      <c r="Y845"/>
    </row>
    <row r="846" spans="25:25" x14ac:dyDescent="0.25">
      <c r="Y846"/>
    </row>
    <row r="847" spans="25:25" x14ac:dyDescent="0.25">
      <c r="Y847"/>
    </row>
    <row r="848" spans="25:25" x14ac:dyDescent="0.25">
      <c r="Y848"/>
    </row>
    <row r="849" spans="25:25" x14ac:dyDescent="0.25">
      <c r="Y849"/>
    </row>
    <row r="850" spans="25:25" x14ac:dyDescent="0.25">
      <c r="Y850"/>
    </row>
    <row r="851" spans="25:25" x14ac:dyDescent="0.25">
      <c r="Y851"/>
    </row>
    <row r="852" spans="25:25" x14ac:dyDescent="0.25">
      <c r="Y852"/>
    </row>
    <row r="853" spans="25:25" x14ac:dyDescent="0.25">
      <c r="Y853"/>
    </row>
    <row r="854" spans="25:25" x14ac:dyDescent="0.25">
      <c r="Y854"/>
    </row>
    <row r="855" spans="25:25" x14ac:dyDescent="0.25">
      <c r="Y855"/>
    </row>
    <row r="856" spans="25:25" x14ac:dyDescent="0.25">
      <c r="Y856"/>
    </row>
    <row r="857" spans="25:25" x14ac:dyDescent="0.25">
      <c r="Y857"/>
    </row>
    <row r="858" spans="25:25" x14ac:dyDescent="0.25">
      <c r="Y858"/>
    </row>
    <row r="859" spans="25:25" x14ac:dyDescent="0.25">
      <c r="Y859"/>
    </row>
    <row r="860" spans="25:25" x14ac:dyDescent="0.25">
      <c r="Y860"/>
    </row>
    <row r="861" spans="25:25" x14ac:dyDescent="0.25">
      <c r="Y861"/>
    </row>
    <row r="862" spans="25:25" x14ac:dyDescent="0.25">
      <c r="Y862"/>
    </row>
    <row r="863" spans="25:25" x14ac:dyDescent="0.25">
      <c r="Y863"/>
    </row>
    <row r="864" spans="25:25" x14ac:dyDescent="0.25">
      <c r="Y864"/>
    </row>
    <row r="865" spans="25:25" x14ac:dyDescent="0.25">
      <c r="Y865"/>
    </row>
    <row r="866" spans="25:25" x14ac:dyDescent="0.25">
      <c r="Y866"/>
    </row>
    <row r="867" spans="25:25" x14ac:dyDescent="0.25">
      <c r="Y867"/>
    </row>
    <row r="868" spans="25:25" x14ac:dyDescent="0.25">
      <c r="Y868"/>
    </row>
    <row r="869" spans="25:25" x14ac:dyDescent="0.25">
      <c r="Y869"/>
    </row>
    <row r="870" spans="25:25" x14ac:dyDescent="0.25">
      <c r="Y870"/>
    </row>
    <row r="871" spans="25:25" x14ac:dyDescent="0.25">
      <c r="Y871"/>
    </row>
    <row r="872" spans="25:25" x14ac:dyDescent="0.25">
      <c r="Y872"/>
    </row>
    <row r="873" spans="25:25" x14ac:dyDescent="0.25">
      <c r="Y873"/>
    </row>
    <row r="874" spans="25:25" x14ac:dyDescent="0.25">
      <c r="Y874"/>
    </row>
    <row r="875" spans="25:25" x14ac:dyDescent="0.25">
      <c r="Y875"/>
    </row>
    <row r="876" spans="25:25" x14ac:dyDescent="0.25">
      <c r="Y876"/>
    </row>
    <row r="877" spans="25:25" x14ac:dyDescent="0.25">
      <c r="Y877"/>
    </row>
    <row r="878" spans="25:25" x14ac:dyDescent="0.25">
      <c r="Y878"/>
    </row>
    <row r="879" spans="25:25" x14ac:dyDescent="0.25">
      <c r="Y879"/>
    </row>
    <row r="880" spans="25:25" x14ac:dyDescent="0.25">
      <c r="Y880"/>
    </row>
    <row r="881" spans="25:25" x14ac:dyDescent="0.25">
      <c r="Y881"/>
    </row>
    <row r="882" spans="25:25" x14ac:dyDescent="0.25">
      <c r="Y882"/>
    </row>
    <row r="883" spans="25:25" x14ac:dyDescent="0.25">
      <c r="Y883"/>
    </row>
    <row r="884" spans="25:25" x14ac:dyDescent="0.25">
      <c r="Y884"/>
    </row>
    <row r="885" spans="25:25" x14ac:dyDescent="0.25">
      <c r="Y885"/>
    </row>
    <row r="886" spans="25:25" x14ac:dyDescent="0.25">
      <c r="Y886"/>
    </row>
    <row r="887" spans="25:25" x14ac:dyDescent="0.25">
      <c r="Y887"/>
    </row>
    <row r="888" spans="25:25" x14ac:dyDescent="0.25">
      <c r="Y888"/>
    </row>
    <row r="889" spans="25:25" x14ac:dyDescent="0.25">
      <c r="Y889"/>
    </row>
    <row r="890" spans="25:25" x14ac:dyDescent="0.25">
      <c r="Y890"/>
    </row>
    <row r="891" spans="25:25" x14ac:dyDescent="0.25">
      <c r="Y891"/>
    </row>
    <row r="892" spans="25:25" x14ac:dyDescent="0.25">
      <c r="Y892"/>
    </row>
    <row r="893" spans="25:25" x14ac:dyDescent="0.25">
      <c r="Y893"/>
    </row>
    <row r="894" spans="25:25" x14ac:dyDescent="0.25">
      <c r="Y894"/>
    </row>
    <row r="895" spans="25:25" x14ac:dyDescent="0.25">
      <c r="Y895"/>
    </row>
    <row r="896" spans="25:25" x14ac:dyDescent="0.25">
      <c r="Y896"/>
    </row>
    <row r="897" spans="25:25" x14ac:dyDescent="0.25">
      <c r="Y897"/>
    </row>
    <row r="898" spans="25:25" x14ac:dyDescent="0.25">
      <c r="Y898"/>
    </row>
    <row r="899" spans="25:25" x14ac:dyDescent="0.25">
      <c r="Y899"/>
    </row>
    <row r="900" spans="25:25" x14ac:dyDescent="0.25">
      <c r="Y900"/>
    </row>
    <row r="901" spans="25:25" x14ac:dyDescent="0.25">
      <c r="Y901"/>
    </row>
    <row r="902" spans="25:25" x14ac:dyDescent="0.25">
      <c r="Y902"/>
    </row>
    <row r="903" spans="25:25" x14ac:dyDescent="0.25">
      <c r="Y903"/>
    </row>
    <row r="904" spans="25:25" x14ac:dyDescent="0.25">
      <c r="Y904"/>
    </row>
    <row r="905" spans="25:25" x14ac:dyDescent="0.25">
      <c r="Y905"/>
    </row>
    <row r="906" spans="25:25" x14ac:dyDescent="0.25">
      <c r="Y906"/>
    </row>
    <row r="907" spans="25:25" x14ac:dyDescent="0.25">
      <c r="Y907"/>
    </row>
    <row r="908" spans="25:25" x14ac:dyDescent="0.25">
      <c r="Y908"/>
    </row>
    <row r="909" spans="25:25" x14ac:dyDescent="0.25">
      <c r="Y909"/>
    </row>
    <row r="910" spans="25:25" x14ac:dyDescent="0.25">
      <c r="Y910"/>
    </row>
    <row r="911" spans="25:25" x14ac:dyDescent="0.25">
      <c r="Y911"/>
    </row>
    <row r="912" spans="25:25" x14ac:dyDescent="0.25">
      <c r="Y912"/>
    </row>
    <row r="913" spans="25:25" x14ac:dyDescent="0.25">
      <c r="Y913"/>
    </row>
    <row r="914" spans="25:25" x14ac:dyDescent="0.25">
      <c r="Y914"/>
    </row>
    <row r="915" spans="25:25" x14ac:dyDescent="0.25">
      <c r="Y915"/>
    </row>
    <row r="916" spans="25:25" x14ac:dyDescent="0.25">
      <c r="Y916"/>
    </row>
    <row r="917" spans="25:25" x14ac:dyDescent="0.25">
      <c r="Y917"/>
    </row>
    <row r="918" spans="25:25" x14ac:dyDescent="0.25">
      <c r="Y918"/>
    </row>
    <row r="919" spans="25:25" x14ac:dyDescent="0.25">
      <c r="Y919"/>
    </row>
    <row r="920" spans="25:25" x14ac:dyDescent="0.25">
      <c r="Y920"/>
    </row>
    <row r="921" spans="25:25" x14ac:dyDescent="0.25">
      <c r="Y921"/>
    </row>
    <row r="922" spans="25:25" x14ac:dyDescent="0.25">
      <c r="Y922"/>
    </row>
    <row r="923" spans="25:25" x14ac:dyDescent="0.25">
      <c r="Y923"/>
    </row>
    <row r="924" spans="25:25" x14ac:dyDescent="0.25">
      <c r="Y924"/>
    </row>
    <row r="925" spans="25:25" x14ac:dyDescent="0.25">
      <c r="Y925"/>
    </row>
    <row r="926" spans="25:25" x14ac:dyDescent="0.25">
      <c r="Y926"/>
    </row>
    <row r="927" spans="25:25" x14ac:dyDescent="0.25">
      <c r="Y927"/>
    </row>
    <row r="928" spans="25:25" x14ac:dyDescent="0.25">
      <c r="Y928"/>
    </row>
    <row r="929" spans="25:25" x14ac:dyDescent="0.25">
      <c r="Y929"/>
    </row>
    <row r="930" spans="25:25" x14ac:dyDescent="0.25">
      <c r="Y930"/>
    </row>
    <row r="931" spans="25:25" x14ac:dyDescent="0.25">
      <c r="Y931"/>
    </row>
    <row r="932" spans="25:25" x14ac:dyDescent="0.25">
      <c r="Y932"/>
    </row>
    <row r="933" spans="25:25" x14ac:dyDescent="0.25">
      <c r="Y933"/>
    </row>
    <row r="934" spans="25:25" x14ac:dyDescent="0.25">
      <c r="Y934"/>
    </row>
    <row r="935" spans="25:25" x14ac:dyDescent="0.25">
      <c r="Y935"/>
    </row>
    <row r="936" spans="25:25" x14ac:dyDescent="0.25">
      <c r="Y936"/>
    </row>
    <row r="937" spans="25:25" x14ac:dyDescent="0.25">
      <c r="Y937"/>
    </row>
    <row r="938" spans="25:25" x14ac:dyDescent="0.25">
      <c r="Y938"/>
    </row>
    <row r="939" spans="25:25" x14ac:dyDescent="0.25">
      <c r="Y939"/>
    </row>
    <row r="940" spans="25:25" x14ac:dyDescent="0.25">
      <c r="Y940"/>
    </row>
    <row r="941" spans="25:25" x14ac:dyDescent="0.25">
      <c r="Y941"/>
    </row>
    <row r="942" spans="25:25" x14ac:dyDescent="0.25">
      <c r="Y942"/>
    </row>
    <row r="943" spans="25:25" x14ac:dyDescent="0.25">
      <c r="Y943"/>
    </row>
    <row r="944" spans="25:25" x14ac:dyDescent="0.25">
      <c r="Y944"/>
    </row>
    <row r="945" spans="25:25" x14ac:dyDescent="0.25">
      <c r="Y945"/>
    </row>
    <row r="946" spans="25:25" x14ac:dyDescent="0.25">
      <c r="Y946"/>
    </row>
    <row r="947" spans="25:25" x14ac:dyDescent="0.25">
      <c r="Y947"/>
    </row>
    <row r="948" spans="25:25" x14ac:dyDescent="0.25">
      <c r="Y948"/>
    </row>
    <row r="949" spans="25:25" x14ac:dyDescent="0.25">
      <c r="Y949"/>
    </row>
    <row r="950" spans="25:25" x14ac:dyDescent="0.25">
      <c r="Y950"/>
    </row>
    <row r="951" spans="25:25" x14ac:dyDescent="0.25">
      <c r="Y951"/>
    </row>
    <row r="952" spans="25:25" x14ac:dyDescent="0.25">
      <c r="Y952"/>
    </row>
    <row r="953" spans="25:25" x14ac:dyDescent="0.25">
      <c r="Y953"/>
    </row>
    <row r="954" spans="25:25" x14ac:dyDescent="0.25">
      <c r="Y954"/>
    </row>
    <row r="955" spans="25:25" x14ac:dyDescent="0.25">
      <c r="Y955"/>
    </row>
    <row r="956" spans="25:25" x14ac:dyDescent="0.25">
      <c r="Y956"/>
    </row>
    <row r="957" spans="25:25" x14ac:dyDescent="0.25">
      <c r="Y957"/>
    </row>
    <row r="958" spans="25:25" x14ac:dyDescent="0.25">
      <c r="Y958"/>
    </row>
    <row r="959" spans="25:25" x14ac:dyDescent="0.25">
      <c r="Y959"/>
    </row>
    <row r="960" spans="25:25" x14ac:dyDescent="0.25">
      <c r="Y960"/>
    </row>
    <row r="961" spans="25:25" x14ac:dyDescent="0.25">
      <c r="Y961"/>
    </row>
    <row r="962" spans="25:25" x14ac:dyDescent="0.25">
      <c r="Y962"/>
    </row>
    <row r="963" spans="25:25" x14ac:dyDescent="0.25">
      <c r="Y963"/>
    </row>
    <row r="964" spans="25:25" x14ac:dyDescent="0.25">
      <c r="Y964"/>
    </row>
    <row r="965" spans="25:25" x14ac:dyDescent="0.25">
      <c r="Y965"/>
    </row>
    <row r="966" spans="25:25" x14ac:dyDescent="0.25">
      <c r="Y966"/>
    </row>
    <row r="967" spans="25:25" x14ac:dyDescent="0.25">
      <c r="Y967"/>
    </row>
    <row r="968" spans="25:25" x14ac:dyDescent="0.25">
      <c r="Y968"/>
    </row>
    <row r="969" spans="25:25" x14ac:dyDescent="0.25">
      <c r="Y969"/>
    </row>
    <row r="970" spans="25:25" x14ac:dyDescent="0.25">
      <c r="Y970"/>
    </row>
    <row r="971" spans="25:25" x14ac:dyDescent="0.25">
      <c r="Y971"/>
    </row>
    <row r="972" spans="25:25" x14ac:dyDescent="0.25">
      <c r="Y972"/>
    </row>
    <row r="973" spans="25:25" x14ac:dyDescent="0.25">
      <c r="Y973"/>
    </row>
    <row r="974" spans="25:25" x14ac:dyDescent="0.25">
      <c r="Y974"/>
    </row>
    <row r="975" spans="25:25" x14ac:dyDescent="0.25">
      <c r="Y975"/>
    </row>
    <row r="976" spans="25:25" x14ac:dyDescent="0.25">
      <c r="Y976"/>
    </row>
    <row r="977" spans="25:25" x14ac:dyDescent="0.25">
      <c r="Y977"/>
    </row>
    <row r="978" spans="25:25" x14ac:dyDescent="0.25">
      <c r="Y978"/>
    </row>
    <row r="979" spans="25:25" x14ac:dyDescent="0.25">
      <c r="Y979"/>
    </row>
    <row r="980" spans="25:25" x14ac:dyDescent="0.25">
      <c r="Y980"/>
    </row>
    <row r="981" spans="25:25" x14ac:dyDescent="0.25">
      <c r="Y981"/>
    </row>
    <row r="982" spans="25:25" x14ac:dyDescent="0.25">
      <c r="Y982"/>
    </row>
    <row r="983" spans="25:25" x14ac:dyDescent="0.25">
      <c r="Y983"/>
    </row>
    <row r="984" spans="25:25" x14ac:dyDescent="0.25">
      <c r="Y984"/>
    </row>
    <row r="985" spans="25:25" x14ac:dyDescent="0.25">
      <c r="Y985"/>
    </row>
    <row r="986" spans="25:25" x14ac:dyDescent="0.25">
      <c r="Y986"/>
    </row>
    <row r="987" spans="25:25" x14ac:dyDescent="0.25">
      <c r="Y987"/>
    </row>
    <row r="988" spans="25:25" x14ac:dyDescent="0.25">
      <c r="Y988"/>
    </row>
    <row r="989" spans="25:25" x14ac:dyDescent="0.25">
      <c r="Y989"/>
    </row>
    <row r="990" spans="25:25" x14ac:dyDescent="0.25">
      <c r="Y990"/>
    </row>
    <row r="991" spans="25:25" x14ac:dyDescent="0.25">
      <c r="Y991"/>
    </row>
    <row r="992" spans="25:25" x14ac:dyDescent="0.25">
      <c r="Y992"/>
    </row>
    <row r="993" spans="25:25" x14ac:dyDescent="0.25">
      <c r="Y993"/>
    </row>
    <row r="994" spans="25:25" x14ac:dyDescent="0.25">
      <c r="Y994"/>
    </row>
    <row r="995" spans="25:25" x14ac:dyDescent="0.25">
      <c r="Y995"/>
    </row>
    <row r="996" spans="25:25" x14ac:dyDescent="0.25">
      <c r="Y996"/>
    </row>
    <row r="997" spans="25:25" x14ac:dyDescent="0.25">
      <c r="Y997"/>
    </row>
    <row r="998" spans="25:25" x14ac:dyDescent="0.25">
      <c r="Y998"/>
    </row>
    <row r="999" spans="25:25" x14ac:dyDescent="0.25">
      <c r="Y999"/>
    </row>
    <row r="1000" spans="25:25" x14ac:dyDescent="0.25">
      <c r="Y1000"/>
    </row>
    <row r="1001" spans="25:25" x14ac:dyDescent="0.25">
      <c r="Y1001"/>
    </row>
    <row r="1002" spans="25:25" x14ac:dyDescent="0.25">
      <c r="Y1002"/>
    </row>
    <row r="1003" spans="25:25" x14ac:dyDescent="0.25">
      <c r="Y1003"/>
    </row>
    <row r="1004" spans="25:25" x14ac:dyDescent="0.25">
      <c r="Y1004"/>
    </row>
    <row r="1005" spans="25:25" x14ac:dyDescent="0.25">
      <c r="Y1005"/>
    </row>
    <row r="1006" spans="25:25" x14ac:dyDescent="0.25">
      <c r="Y1006"/>
    </row>
    <row r="1007" spans="25:25" x14ac:dyDescent="0.25">
      <c r="Y1007"/>
    </row>
    <row r="1008" spans="25:25" x14ac:dyDescent="0.25">
      <c r="Y1008"/>
    </row>
    <row r="1009" spans="25:25" x14ac:dyDescent="0.25">
      <c r="Y1009"/>
    </row>
    <row r="1010" spans="25:25" x14ac:dyDescent="0.25">
      <c r="Y1010"/>
    </row>
    <row r="1011" spans="25:25" x14ac:dyDescent="0.25">
      <c r="Y1011"/>
    </row>
    <row r="1012" spans="25:25" x14ac:dyDescent="0.25">
      <c r="Y1012"/>
    </row>
    <row r="1013" spans="25:25" x14ac:dyDescent="0.25">
      <c r="Y1013"/>
    </row>
    <row r="1014" spans="25:25" x14ac:dyDescent="0.25">
      <c r="Y1014"/>
    </row>
    <row r="1015" spans="25:25" x14ac:dyDescent="0.25">
      <c r="Y1015"/>
    </row>
    <row r="1016" spans="25:25" x14ac:dyDescent="0.25">
      <c r="Y1016"/>
    </row>
    <row r="1017" spans="25:25" x14ac:dyDescent="0.25">
      <c r="Y1017"/>
    </row>
    <row r="1018" spans="25:25" x14ac:dyDescent="0.25">
      <c r="Y1018"/>
    </row>
    <row r="1019" spans="25:25" x14ac:dyDescent="0.25">
      <c r="Y1019"/>
    </row>
    <row r="1020" spans="25:25" x14ac:dyDescent="0.25">
      <c r="Y1020"/>
    </row>
    <row r="1021" spans="25:25" x14ac:dyDescent="0.25">
      <c r="Y1021"/>
    </row>
    <row r="1022" spans="25:25" x14ac:dyDescent="0.25">
      <c r="Y1022"/>
    </row>
    <row r="1023" spans="25:25" x14ac:dyDescent="0.25">
      <c r="Y1023"/>
    </row>
    <row r="1024" spans="25:25" x14ac:dyDescent="0.25">
      <c r="Y1024"/>
    </row>
    <row r="1025" spans="25:25" x14ac:dyDescent="0.25">
      <c r="Y1025"/>
    </row>
    <row r="1026" spans="25:25" x14ac:dyDescent="0.25">
      <c r="Y1026"/>
    </row>
    <row r="1027" spans="25:25" x14ac:dyDescent="0.25">
      <c r="Y1027"/>
    </row>
    <row r="1028" spans="25:25" x14ac:dyDescent="0.25">
      <c r="Y1028"/>
    </row>
    <row r="1029" spans="25:25" x14ac:dyDescent="0.25">
      <c r="Y1029"/>
    </row>
    <row r="1030" spans="25:25" x14ac:dyDescent="0.25">
      <c r="Y1030"/>
    </row>
    <row r="1031" spans="25:25" x14ac:dyDescent="0.25">
      <c r="Y1031"/>
    </row>
    <row r="1032" spans="25:25" x14ac:dyDescent="0.25">
      <c r="Y1032"/>
    </row>
    <row r="1033" spans="25:25" x14ac:dyDescent="0.25">
      <c r="Y1033"/>
    </row>
    <row r="1034" spans="25:25" x14ac:dyDescent="0.25">
      <c r="Y1034"/>
    </row>
    <row r="1035" spans="25:25" x14ac:dyDescent="0.25">
      <c r="Y1035"/>
    </row>
    <row r="1036" spans="25:25" x14ac:dyDescent="0.25">
      <c r="Y1036"/>
    </row>
    <row r="1037" spans="25:25" x14ac:dyDescent="0.25">
      <c r="Y1037"/>
    </row>
    <row r="1038" spans="25:25" x14ac:dyDescent="0.25">
      <c r="Y1038"/>
    </row>
    <row r="1039" spans="25:25" x14ac:dyDescent="0.25">
      <c r="Y1039"/>
    </row>
    <row r="1040" spans="25:25" x14ac:dyDescent="0.25">
      <c r="Y1040"/>
    </row>
    <row r="1041" spans="25:25" x14ac:dyDescent="0.25">
      <c r="Y1041"/>
    </row>
    <row r="1042" spans="25:25" x14ac:dyDescent="0.25">
      <c r="Y1042"/>
    </row>
    <row r="1043" spans="25:25" x14ac:dyDescent="0.25">
      <c r="Y1043"/>
    </row>
    <row r="1044" spans="25:25" x14ac:dyDescent="0.25">
      <c r="Y1044"/>
    </row>
    <row r="1045" spans="25:25" x14ac:dyDescent="0.25">
      <c r="Y1045"/>
    </row>
    <row r="1046" spans="25:25" x14ac:dyDescent="0.25">
      <c r="Y1046"/>
    </row>
    <row r="1047" spans="25:25" x14ac:dyDescent="0.25">
      <c r="Y1047"/>
    </row>
    <row r="1048" spans="25:25" x14ac:dyDescent="0.25">
      <c r="Y1048"/>
    </row>
    <row r="1049" spans="25:25" x14ac:dyDescent="0.25">
      <c r="Y1049"/>
    </row>
    <row r="1050" spans="25:25" x14ac:dyDescent="0.25">
      <c r="Y1050"/>
    </row>
    <row r="1051" spans="25:25" x14ac:dyDescent="0.25">
      <c r="Y1051"/>
    </row>
    <row r="1052" spans="25:25" x14ac:dyDescent="0.25">
      <c r="Y1052"/>
    </row>
    <row r="1053" spans="25:25" x14ac:dyDescent="0.25">
      <c r="Y1053"/>
    </row>
    <row r="1054" spans="25:25" x14ac:dyDescent="0.25">
      <c r="Y1054"/>
    </row>
    <row r="1055" spans="25:25" x14ac:dyDescent="0.25">
      <c r="Y1055"/>
    </row>
    <row r="1056" spans="25:25" x14ac:dyDescent="0.25">
      <c r="Y1056"/>
    </row>
    <row r="1057" spans="25:25" x14ac:dyDescent="0.25">
      <c r="Y1057"/>
    </row>
    <row r="1058" spans="25:25" x14ac:dyDescent="0.25">
      <c r="Y1058"/>
    </row>
    <row r="1059" spans="25:25" x14ac:dyDescent="0.25">
      <c r="Y1059"/>
    </row>
    <row r="1060" spans="25:25" x14ac:dyDescent="0.25">
      <c r="Y1060"/>
    </row>
    <row r="1061" spans="25:25" x14ac:dyDescent="0.25">
      <c r="Y1061"/>
    </row>
    <row r="1062" spans="25:25" x14ac:dyDescent="0.25">
      <c r="Y1062"/>
    </row>
    <row r="1063" spans="25:25" x14ac:dyDescent="0.25">
      <c r="Y1063"/>
    </row>
    <row r="1064" spans="25:25" x14ac:dyDescent="0.25">
      <c r="Y1064"/>
    </row>
    <row r="1065" spans="25:25" x14ac:dyDescent="0.25">
      <c r="Y1065"/>
    </row>
    <row r="1066" spans="25:25" x14ac:dyDescent="0.25">
      <c r="Y1066"/>
    </row>
    <row r="1067" spans="25:25" x14ac:dyDescent="0.25">
      <c r="Y1067"/>
    </row>
    <row r="1068" spans="25:25" x14ac:dyDescent="0.25">
      <c r="Y1068"/>
    </row>
    <row r="1069" spans="25:25" x14ac:dyDescent="0.25">
      <c r="Y1069"/>
    </row>
    <row r="1070" spans="25:25" x14ac:dyDescent="0.25">
      <c r="Y1070"/>
    </row>
    <row r="1071" spans="25:25" x14ac:dyDescent="0.25">
      <c r="Y1071"/>
    </row>
    <row r="1072" spans="25:25" x14ac:dyDescent="0.25">
      <c r="Y1072"/>
    </row>
    <row r="1073" spans="25:25" x14ac:dyDescent="0.25">
      <c r="Y1073"/>
    </row>
    <row r="1074" spans="25:25" x14ac:dyDescent="0.25">
      <c r="Y1074"/>
    </row>
    <row r="1075" spans="25:25" x14ac:dyDescent="0.25">
      <c r="Y1075"/>
    </row>
    <row r="1076" spans="25:25" x14ac:dyDescent="0.25">
      <c r="Y1076"/>
    </row>
    <row r="1077" spans="25:25" x14ac:dyDescent="0.25">
      <c r="Y1077"/>
    </row>
    <row r="1078" spans="25:25" x14ac:dyDescent="0.25">
      <c r="Y1078"/>
    </row>
    <row r="1079" spans="25:25" x14ac:dyDescent="0.25">
      <c r="Y1079"/>
    </row>
    <row r="1080" spans="25:25" x14ac:dyDescent="0.25">
      <c r="Y1080"/>
    </row>
    <row r="1081" spans="25:25" x14ac:dyDescent="0.25">
      <c r="Y1081"/>
    </row>
    <row r="1082" spans="25:25" x14ac:dyDescent="0.25">
      <c r="Y1082"/>
    </row>
    <row r="1083" spans="25:25" x14ac:dyDescent="0.25">
      <c r="Y1083"/>
    </row>
    <row r="1084" spans="25:25" x14ac:dyDescent="0.25">
      <c r="Y1084"/>
    </row>
    <row r="1085" spans="25:25" x14ac:dyDescent="0.25">
      <c r="Y1085"/>
    </row>
    <row r="1086" spans="25:25" x14ac:dyDescent="0.25">
      <c r="Y1086"/>
    </row>
    <row r="1087" spans="25:25" x14ac:dyDescent="0.25">
      <c r="Y1087"/>
    </row>
    <row r="1088" spans="25:25" x14ac:dyDescent="0.25">
      <c r="Y1088"/>
    </row>
    <row r="1089" spans="25:25" x14ac:dyDescent="0.25">
      <c r="Y1089"/>
    </row>
    <row r="1090" spans="25:25" x14ac:dyDescent="0.25">
      <c r="Y1090"/>
    </row>
    <row r="1091" spans="25:25" x14ac:dyDescent="0.25">
      <c r="Y1091"/>
    </row>
    <row r="1092" spans="25:25" x14ac:dyDescent="0.25">
      <c r="Y1092"/>
    </row>
    <row r="1093" spans="25:25" x14ac:dyDescent="0.25">
      <c r="Y1093"/>
    </row>
    <row r="1094" spans="25:25" x14ac:dyDescent="0.25">
      <c r="Y1094"/>
    </row>
    <row r="1095" spans="25:25" x14ac:dyDescent="0.25">
      <c r="Y1095"/>
    </row>
    <row r="1096" spans="25:25" x14ac:dyDescent="0.25">
      <c r="Y1096"/>
    </row>
    <row r="1097" spans="25:25" x14ac:dyDescent="0.25">
      <c r="Y1097"/>
    </row>
    <row r="1098" spans="25:25" x14ac:dyDescent="0.25">
      <c r="Y1098"/>
    </row>
    <row r="1099" spans="25:25" x14ac:dyDescent="0.25">
      <c r="Y1099"/>
    </row>
    <row r="1100" spans="25:25" x14ac:dyDescent="0.25">
      <c r="Y1100"/>
    </row>
    <row r="1101" spans="25:25" x14ac:dyDescent="0.25">
      <c r="Y1101"/>
    </row>
    <row r="1102" spans="25:25" x14ac:dyDescent="0.25">
      <c r="Y1102"/>
    </row>
    <row r="1103" spans="25:25" x14ac:dyDescent="0.25">
      <c r="Y1103"/>
    </row>
    <row r="1104" spans="25:25" x14ac:dyDescent="0.25">
      <c r="Y1104"/>
    </row>
    <row r="1105" spans="25:25" x14ac:dyDescent="0.25">
      <c r="Y1105"/>
    </row>
    <row r="1106" spans="25:25" x14ac:dyDescent="0.25">
      <c r="Y1106"/>
    </row>
    <row r="1107" spans="25:25" x14ac:dyDescent="0.25">
      <c r="Y1107"/>
    </row>
    <row r="1108" spans="25:25" x14ac:dyDescent="0.25">
      <c r="Y1108"/>
    </row>
    <row r="1109" spans="25:25" x14ac:dyDescent="0.25">
      <c r="Y1109"/>
    </row>
    <row r="1110" spans="25:25" x14ac:dyDescent="0.25">
      <c r="Y1110"/>
    </row>
    <row r="1111" spans="25:25" x14ac:dyDescent="0.25">
      <c r="Y1111"/>
    </row>
    <row r="1112" spans="25:25" x14ac:dyDescent="0.25">
      <c r="Y1112"/>
    </row>
    <row r="1113" spans="25:25" x14ac:dyDescent="0.25">
      <c r="Y1113"/>
    </row>
    <row r="1114" spans="25:25" x14ac:dyDescent="0.25">
      <c r="Y1114"/>
    </row>
    <row r="1115" spans="25:25" x14ac:dyDescent="0.25">
      <c r="Y1115"/>
    </row>
    <row r="1116" spans="25:25" x14ac:dyDescent="0.25">
      <c r="Y1116"/>
    </row>
    <row r="1117" spans="25:25" x14ac:dyDescent="0.25">
      <c r="Y1117"/>
    </row>
    <row r="1118" spans="25:25" x14ac:dyDescent="0.25">
      <c r="Y1118"/>
    </row>
    <row r="1119" spans="25:25" x14ac:dyDescent="0.25">
      <c r="Y1119"/>
    </row>
    <row r="1120" spans="25:25" x14ac:dyDescent="0.25">
      <c r="Y1120"/>
    </row>
    <row r="1121" spans="25:25" x14ac:dyDescent="0.25">
      <c r="Y1121"/>
    </row>
    <row r="1122" spans="25:25" x14ac:dyDescent="0.25">
      <c r="Y1122"/>
    </row>
    <row r="1123" spans="25:25" x14ac:dyDescent="0.25">
      <c r="Y1123"/>
    </row>
    <row r="1124" spans="25:25" x14ac:dyDescent="0.25">
      <c r="Y1124"/>
    </row>
    <row r="1125" spans="25:25" x14ac:dyDescent="0.25">
      <c r="Y1125"/>
    </row>
    <row r="1126" spans="25:25" x14ac:dyDescent="0.25">
      <c r="Y1126"/>
    </row>
    <row r="1127" spans="25:25" x14ac:dyDescent="0.25">
      <c r="Y1127"/>
    </row>
    <row r="1128" spans="25:25" x14ac:dyDescent="0.25">
      <c r="Y1128"/>
    </row>
    <row r="1129" spans="25:25" x14ac:dyDescent="0.25">
      <c r="Y1129"/>
    </row>
    <row r="1130" spans="25:25" x14ac:dyDescent="0.25">
      <c r="Y1130"/>
    </row>
    <row r="1131" spans="25:25" x14ac:dyDescent="0.25">
      <c r="Y1131"/>
    </row>
    <row r="1132" spans="25:25" x14ac:dyDescent="0.25">
      <c r="Y1132"/>
    </row>
    <row r="1133" spans="25:25" x14ac:dyDescent="0.25">
      <c r="Y1133"/>
    </row>
    <row r="1134" spans="25:25" x14ac:dyDescent="0.25">
      <c r="Y1134"/>
    </row>
    <row r="1135" spans="25:25" x14ac:dyDescent="0.25">
      <c r="Y1135"/>
    </row>
    <row r="1136" spans="25:25" x14ac:dyDescent="0.25">
      <c r="Y1136"/>
    </row>
    <row r="1137" spans="25:25" x14ac:dyDescent="0.25">
      <c r="Y1137"/>
    </row>
    <row r="1138" spans="25:25" x14ac:dyDescent="0.25">
      <c r="Y1138"/>
    </row>
    <row r="1139" spans="25:25" x14ac:dyDescent="0.25">
      <c r="Y1139"/>
    </row>
    <row r="1140" spans="25:25" x14ac:dyDescent="0.25">
      <c r="Y1140"/>
    </row>
    <row r="1141" spans="25:25" x14ac:dyDescent="0.25">
      <c r="Y1141"/>
    </row>
    <row r="1142" spans="25:25" x14ac:dyDescent="0.25">
      <c r="Y1142"/>
    </row>
    <row r="1143" spans="25:25" x14ac:dyDescent="0.25">
      <c r="Y1143"/>
    </row>
    <row r="1144" spans="25:25" x14ac:dyDescent="0.25">
      <c r="Y1144"/>
    </row>
    <row r="1145" spans="25:25" x14ac:dyDescent="0.25">
      <c r="Y1145"/>
    </row>
    <row r="1146" spans="25:25" x14ac:dyDescent="0.25">
      <c r="Y1146"/>
    </row>
    <row r="1147" spans="25:25" x14ac:dyDescent="0.25">
      <c r="Y1147"/>
    </row>
    <row r="1148" spans="25:25" x14ac:dyDescent="0.25">
      <c r="Y1148"/>
    </row>
    <row r="1149" spans="25:25" x14ac:dyDescent="0.25">
      <c r="Y1149"/>
    </row>
    <row r="1150" spans="25:25" x14ac:dyDescent="0.25">
      <c r="Y1150"/>
    </row>
    <row r="1151" spans="25:25" x14ac:dyDescent="0.25">
      <c r="Y1151"/>
    </row>
    <row r="1152" spans="25:25" x14ac:dyDescent="0.25">
      <c r="Y1152"/>
    </row>
    <row r="1153" spans="25:25" x14ac:dyDescent="0.25">
      <c r="Y1153"/>
    </row>
    <row r="1154" spans="25:25" x14ac:dyDescent="0.25">
      <c r="Y1154"/>
    </row>
    <row r="1155" spans="25:25" x14ac:dyDescent="0.25">
      <c r="Y1155"/>
    </row>
    <row r="1156" spans="25:25" x14ac:dyDescent="0.25">
      <c r="Y1156"/>
    </row>
    <row r="1157" spans="25:25" x14ac:dyDescent="0.25">
      <c r="Y1157"/>
    </row>
    <row r="1158" spans="25:25" x14ac:dyDescent="0.25">
      <c r="Y1158"/>
    </row>
    <row r="1159" spans="25:25" x14ac:dyDescent="0.25">
      <c r="Y1159"/>
    </row>
    <row r="1160" spans="25:25" x14ac:dyDescent="0.25">
      <c r="Y1160"/>
    </row>
    <row r="1161" spans="25:25" x14ac:dyDescent="0.25">
      <c r="Y1161"/>
    </row>
    <row r="1162" spans="25:25" x14ac:dyDescent="0.25">
      <c r="Y1162"/>
    </row>
    <row r="1163" spans="25:25" x14ac:dyDescent="0.25">
      <c r="Y1163"/>
    </row>
    <row r="1164" spans="25:25" x14ac:dyDescent="0.25">
      <c r="Y1164"/>
    </row>
    <row r="1165" spans="25:25" x14ac:dyDescent="0.25">
      <c r="Y1165"/>
    </row>
    <row r="1166" spans="25:25" x14ac:dyDescent="0.25">
      <c r="Y1166"/>
    </row>
    <row r="1167" spans="25:25" x14ac:dyDescent="0.25">
      <c r="Y1167"/>
    </row>
    <row r="1168" spans="25:25" x14ac:dyDescent="0.25">
      <c r="Y1168"/>
    </row>
    <row r="1169" spans="25:25" x14ac:dyDescent="0.25">
      <c r="Y1169"/>
    </row>
    <row r="1170" spans="25:25" x14ac:dyDescent="0.25">
      <c r="Y1170"/>
    </row>
    <row r="1171" spans="25:25" x14ac:dyDescent="0.25">
      <c r="Y1171"/>
    </row>
    <row r="1172" spans="25:25" x14ac:dyDescent="0.25">
      <c r="Y1172"/>
    </row>
    <row r="1173" spans="25:25" x14ac:dyDescent="0.25">
      <c r="Y1173"/>
    </row>
    <row r="1174" spans="25:25" x14ac:dyDescent="0.25">
      <c r="Y1174"/>
    </row>
    <row r="1175" spans="25:25" x14ac:dyDescent="0.25">
      <c r="Y1175"/>
    </row>
    <row r="1176" spans="25:25" x14ac:dyDescent="0.25">
      <c r="Y1176"/>
    </row>
    <row r="1177" spans="25:25" x14ac:dyDescent="0.25">
      <c r="Y1177"/>
    </row>
    <row r="1178" spans="25:25" x14ac:dyDescent="0.25">
      <c r="Y1178"/>
    </row>
    <row r="1179" spans="25:25" x14ac:dyDescent="0.25">
      <c r="Y1179"/>
    </row>
    <row r="1180" spans="25:25" x14ac:dyDescent="0.25">
      <c r="Y1180"/>
    </row>
    <row r="1181" spans="25:25" x14ac:dyDescent="0.25">
      <c r="Y1181"/>
    </row>
    <row r="1182" spans="25:25" x14ac:dyDescent="0.25">
      <c r="Y1182"/>
    </row>
    <row r="1183" spans="25:25" x14ac:dyDescent="0.25">
      <c r="Y1183"/>
    </row>
    <row r="1184" spans="25:25" x14ac:dyDescent="0.25">
      <c r="Y1184"/>
    </row>
    <row r="1185" spans="25:25" x14ac:dyDescent="0.25">
      <c r="Y1185"/>
    </row>
    <row r="1186" spans="25:25" x14ac:dyDescent="0.25">
      <c r="Y1186"/>
    </row>
    <row r="1187" spans="25:25" x14ac:dyDescent="0.25">
      <c r="Y1187"/>
    </row>
    <row r="1188" spans="25:25" x14ac:dyDescent="0.25">
      <c r="Y1188"/>
    </row>
    <row r="1189" spans="25:25" x14ac:dyDescent="0.25">
      <c r="Y1189"/>
    </row>
    <row r="1190" spans="25:25" x14ac:dyDescent="0.25">
      <c r="Y1190"/>
    </row>
    <row r="1191" spans="25:25" x14ac:dyDescent="0.25">
      <c r="Y1191"/>
    </row>
    <row r="1192" spans="25:25" x14ac:dyDescent="0.25">
      <c r="Y1192"/>
    </row>
    <row r="1193" spans="25:25" x14ac:dyDescent="0.25">
      <c r="Y1193"/>
    </row>
    <row r="1194" spans="25:25" x14ac:dyDescent="0.25">
      <c r="Y1194"/>
    </row>
    <row r="1195" spans="25:25" x14ac:dyDescent="0.25">
      <c r="Y1195"/>
    </row>
    <row r="1196" spans="25:25" x14ac:dyDescent="0.25">
      <c r="Y1196"/>
    </row>
    <row r="1197" spans="25:25" x14ac:dyDescent="0.25">
      <c r="Y1197"/>
    </row>
    <row r="1198" spans="25:25" x14ac:dyDescent="0.25">
      <c r="Y1198"/>
    </row>
    <row r="1199" spans="25:25" x14ac:dyDescent="0.25">
      <c r="Y1199"/>
    </row>
    <row r="1200" spans="25:25" x14ac:dyDescent="0.25">
      <c r="Y1200"/>
    </row>
    <row r="1201" spans="25:25" x14ac:dyDescent="0.25">
      <c r="Y1201"/>
    </row>
    <row r="1202" spans="25:25" x14ac:dyDescent="0.25">
      <c r="Y1202"/>
    </row>
    <row r="1203" spans="25:25" x14ac:dyDescent="0.25">
      <c r="Y1203"/>
    </row>
    <row r="1204" spans="25:25" x14ac:dyDescent="0.25">
      <c r="Y1204"/>
    </row>
    <row r="1205" spans="25:25" x14ac:dyDescent="0.25">
      <c r="Y1205"/>
    </row>
    <row r="1206" spans="25:25" x14ac:dyDescent="0.25">
      <c r="Y1206"/>
    </row>
    <row r="1207" spans="25:25" x14ac:dyDescent="0.25">
      <c r="Y1207"/>
    </row>
    <row r="1208" spans="25:25" x14ac:dyDescent="0.25">
      <c r="Y1208"/>
    </row>
    <row r="1209" spans="25:25" x14ac:dyDescent="0.25">
      <c r="Y1209"/>
    </row>
    <row r="1210" spans="25:25" x14ac:dyDescent="0.25">
      <c r="Y1210"/>
    </row>
    <row r="1211" spans="25:25" x14ac:dyDescent="0.25">
      <c r="Y1211"/>
    </row>
    <row r="1212" spans="25:25" x14ac:dyDescent="0.25">
      <c r="Y1212"/>
    </row>
    <row r="1213" spans="25:25" x14ac:dyDescent="0.25">
      <c r="Y1213"/>
    </row>
    <row r="1214" spans="25:25" x14ac:dyDescent="0.25">
      <c r="Y1214"/>
    </row>
    <row r="1215" spans="25:25" x14ac:dyDescent="0.25">
      <c r="Y1215"/>
    </row>
    <row r="1216" spans="25:25" x14ac:dyDescent="0.25">
      <c r="Y1216"/>
    </row>
    <row r="1217" spans="25:25" x14ac:dyDescent="0.25">
      <c r="Y1217"/>
    </row>
    <row r="1218" spans="25:25" x14ac:dyDescent="0.25">
      <c r="Y1218"/>
    </row>
    <row r="1219" spans="25:25" x14ac:dyDescent="0.25">
      <c r="Y1219"/>
    </row>
    <row r="1220" spans="25:25" x14ac:dyDescent="0.25">
      <c r="Y1220"/>
    </row>
    <row r="1221" spans="25:25" x14ac:dyDescent="0.25">
      <c r="Y1221"/>
    </row>
    <row r="1222" spans="25:25" x14ac:dyDescent="0.25">
      <c r="Y1222"/>
    </row>
    <row r="1223" spans="25:25" x14ac:dyDescent="0.25">
      <c r="Y1223"/>
    </row>
    <row r="1224" spans="25:25" x14ac:dyDescent="0.25">
      <c r="Y1224"/>
    </row>
    <row r="1225" spans="25:25" x14ac:dyDescent="0.25">
      <c r="Y1225"/>
    </row>
    <row r="1226" spans="25:25" x14ac:dyDescent="0.25">
      <c r="Y1226"/>
    </row>
    <row r="1227" spans="25:25" x14ac:dyDescent="0.25">
      <c r="Y1227"/>
    </row>
    <row r="1228" spans="25:25" x14ac:dyDescent="0.25">
      <c r="Y1228"/>
    </row>
    <row r="1229" spans="25:25" x14ac:dyDescent="0.25">
      <c r="Y1229"/>
    </row>
    <row r="1230" spans="25:25" x14ac:dyDescent="0.25">
      <c r="Y1230"/>
    </row>
    <row r="1231" spans="25:25" x14ac:dyDescent="0.25">
      <c r="Y1231"/>
    </row>
    <row r="1232" spans="25:25" x14ac:dyDescent="0.25">
      <c r="Y1232"/>
    </row>
    <row r="1233" spans="25:25" x14ac:dyDescent="0.25">
      <c r="Y1233"/>
    </row>
    <row r="1234" spans="25:25" x14ac:dyDescent="0.25">
      <c r="Y1234"/>
    </row>
    <row r="1235" spans="25:25" x14ac:dyDescent="0.25">
      <c r="Y1235"/>
    </row>
    <row r="1236" spans="25:25" x14ac:dyDescent="0.25">
      <c r="Y1236"/>
    </row>
    <row r="1237" spans="25:25" x14ac:dyDescent="0.25">
      <c r="Y1237"/>
    </row>
    <row r="1238" spans="25:25" x14ac:dyDescent="0.25">
      <c r="Y1238"/>
    </row>
    <row r="1239" spans="25:25" x14ac:dyDescent="0.25">
      <c r="Y1239"/>
    </row>
    <row r="1240" spans="25:25" x14ac:dyDescent="0.25">
      <c r="Y1240"/>
    </row>
    <row r="1241" spans="25:25" x14ac:dyDescent="0.25">
      <c r="Y1241"/>
    </row>
    <row r="1242" spans="25:25" x14ac:dyDescent="0.25">
      <c r="Y1242"/>
    </row>
    <row r="1243" spans="25:25" x14ac:dyDescent="0.25">
      <c r="Y1243"/>
    </row>
    <row r="1244" spans="25:25" x14ac:dyDescent="0.25">
      <c r="Y1244"/>
    </row>
    <row r="1245" spans="25:25" x14ac:dyDescent="0.25">
      <c r="Y1245"/>
    </row>
    <row r="1246" spans="25:25" x14ac:dyDescent="0.25">
      <c r="Y1246"/>
    </row>
    <row r="1247" spans="25:25" x14ac:dyDescent="0.25">
      <c r="Y1247"/>
    </row>
    <row r="1248" spans="25:25" x14ac:dyDescent="0.25">
      <c r="Y1248"/>
    </row>
    <row r="1249" spans="25:25" x14ac:dyDescent="0.25">
      <c r="Y1249"/>
    </row>
    <row r="1250" spans="25:25" x14ac:dyDescent="0.25">
      <c r="Y1250"/>
    </row>
    <row r="1251" spans="25:25" x14ac:dyDescent="0.25">
      <c r="Y1251"/>
    </row>
    <row r="1252" spans="25:25" x14ac:dyDescent="0.25">
      <c r="Y1252"/>
    </row>
    <row r="1253" spans="25:25" x14ac:dyDescent="0.25">
      <c r="Y1253"/>
    </row>
    <row r="1254" spans="25:25" x14ac:dyDescent="0.25">
      <c r="Y1254"/>
    </row>
    <row r="1255" spans="25:25" x14ac:dyDescent="0.25">
      <c r="Y1255"/>
    </row>
    <row r="1256" spans="25:25" x14ac:dyDescent="0.25">
      <c r="Y1256"/>
    </row>
    <row r="1257" spans="25:25" x14ac:dyDescent="0.25">
      <c r="Y1257"/>
    </row>
    <row r="1258" spans="25:25" x14ac:dyDescent="0.25">
      <c r="Y1258"/>
    </row>
    <row r="1259" spans="25:25" x14ac:dyDescent="0.25">
      <c r="Y1259"/>
    </row>
    <row r="1260" spans="25:25" x14ac:dyDescent="0.25">
      <c r="Y1260"/>
    </row>
    <row r="1261" spans="25:25" x14ac:dyDescent="0.25">
      <c r="Y1261"/>
    </row>
    <row r="1262" spans="25:25" x14ac:dyDescent="0.25">
      <c r="Y1262"/>
    </row>
    <row r="1263" spans="25:25" x14ac:dyDescent="0.25">
      <c r="Y1263"/>
    </row>
    <row r="1264" spans="25:25" x14ac:dyDescent="0.25">
      <c r="Y1264"/>
    </row>
    <row r="1265" spans="25:25" x14ac:dyDescent="0.25">
      <c r="Y1265"/>
    </row>
    <row r="1266" spans="25:25" x14ac:dyDescent="0.25">
      <c r="Y1266"/>
    </row>
    <row r="1267" spans="25:25" x14ac:dyDescent="0.25">
      <c r="Y1267"/>
    </row>
    <row r="1268" spans="25:25" x14ac:dyDescent="0.25">
      <c r="Y1268"/>
    </row>
    <row r="1269" spans="25:25" x14ac:dyDescent="0.25">
      <c r="Y1269"/>
    </row>
    <row r="1270" spans="25:25" x14ac:dyDescent="0.25">
      <c r="Y1270"/>
    </row>
    <row r="1271" spans="25:25" x14ac:dyDescent="0.25">
      <c r="Y1271"/>
    </row>
    <row r="1272" spans="25:25" x14ac:dyDescent="0.25">
      <c r="Y1272"/>
    </row>
    <row r="1273" spans="25:25" x14ac:dyDescent="0.25">
      <c r="Y1273"/>
    </row>
    <row r="1274" spans="25:25" x14ac:dyDescent="0.25">
      <c r="Y1274"/>
    </row>
    <row r="1275" spans="25:25" x14ac:dyDescent="0.25">
      <c r="Y1275"/>
    </row>
    <row r="1276" spans="25:25" x14ac:dyDescent="0.25">
      <c r="Y1276"/>
    </row>
    <row r="1277" spans="25:25" x14ac:dyDescent="0.25">
      <c r="Y1277"/>
    </row>
    <row r="1278" spans="25:25" x14ac:dyDescent="0.25">
      <c r="Y1278"/>
    </row>
    <row r="1279" spans="25:25" x14ac:dyDescent="0.25">
      <c r="Y1279"/>
    </row>
    <row r="1280" spans="25:25" x14ac:dyDescent="0.25">
      <c r="Y1280"/>
    </row>
    <row r="1281" spans="25:25" x14ac:dyDescent="0.25">
      <c r="Y1281"/>
    </row>
    <row r="1282" spans="25:25" x14ac:dyDescent="0.25">
      <c r="Y1282"/>
    </row>
    <row r="1283" spans="25:25" x14ac:dyDescent="0.25">
      <c r="Y1283"/>
    </row>
    <row r="1284" spans="25:25" x14ac:dyDescent="0.25">
      <c r="Y1284"/>
    </row>
    <row r="1285" spans="25:25" x14ac:dyDescent="0.25">
      <c r="Y1285"/>
    </row>
    <row r="1286" spans="25:25" x14ac:dyDescent="0.25">
      <c r="Y1286"/>
    </row>
    <row r="1287" spans="25:25" x14ac:dyDescent="0.25">
      <c r="Y1287"/>
    </row>
    <row r="1288" spans="25:25" x14ac:dyDescent="0.25">
      <c r="Y1288"/>
    </row>
    <row r="1289" spans="25:25" x14ac:dyDescent="0.25">
      <c r="Y1289"/>
    </row>
    <row r="1290" spans="25:25" x14ac:dyDescent="0.25">
      <c r="Y1290"/>
    </row>
    <row r="1291" spans="25:25" x14ac:dyDescent="0.25">
      <c r="Y1291"/>
    </row>
    <row r="1292" spans="25:25" x14ac:dyDescent="0.25">
      <c r="Y1292"/>
    </row>
    <row r="1293" spans="25:25" x14ac:dyDescent="0.25">
      <c r="Y1293"/>
    </row>
    <row r="1294" spans="25:25" x14ac:dyDescent="0.25">
      <c r="Y1294"/>
    </row>
    <row r="1295" spans="25:25" x14ac:dyDescent="0.25">
      <c r="Y1295"/>
    </row>
    <row r="1296" spans="25:25" x14ac:dyDescent="0.25">
      <c r="Y1296"/>
    </row>
    <row r="1297" spans="25:25" x14ac:dyDescent="0.25">
      <c r="Y1297"/>
    </row>
    <row r="1298" spans="25:25" x14ac:dyDescent="0.25">
      <c r="Y1298"/>
    </row>
    <row r="1299" spans="25:25" x14ac:dyDescent="0.25">
      <c r="Y1299"/>
    </row>
    <row r="1300" spans="25:25" x14ac:dyDescent="0.25">
      <c r="Y1300"/>
    </row>
    <row r="1301" spans="25:25" x14ac:dyDescent="0.25">
      <c r="Y1301"/>
    </row>
    <row r="1302" spans="25:25" x14ac:dyDescent="0.25">
      <c r="Y1302"/>
    </row>
    <row r="1303" spans="25:25" x14ac:dyDescent="0.25">
      <c r="Y1303"/>
    </row>
    <row r="1304" spans="25:25" x14ac:dyDescent="0.25">
      <c r="Y1304"/>
    </row>
    <row r="1305" spans="25:25" x14ac:dyDescent="0.25">
      <c r="Y1305"/>
    </row>
    <row r="1306" spans="25:25" x14ac:dyDescent="0.25">
      <c r="Y1306"/>
    </row>
    <row r="1307" spans="25:25" x14ac:dyDescent="0.25">
      <c r="Y1307"/>
    </row>
    <row r="1308" spans="25:25" x14ac:dyDescent="0.25">
      <c r="Y1308"/>
    </row>
    <row r="1309" spans="25:25" x14ac:dyDescent="0.25">
      <c r="Y1309"/>
    </row>
    <row r="1310" spans="25:25" x14ac:dyDescent="0.25">
      <c r="Y1310"/>
    </row>
    <row r="1311" spans="25:25" x14ac:dyDescent="0.25">
      <c r="Y1311"/>
    </row>
    <row r="1312" spans="25:25" x14ac:dyDescent="0.25">
      <c r="Y1312"/>
    </row>
    <row r="1313" spans="25:25" x14ac:dyDescent="0.25">
      <c r="Y1313"/>
    </row>
    <row r="1314" spans="25:25" x14ac:dyDescent="0.25">
      <c r="Y1314"/>
    </row>
    <row r="1315" spans="25:25" x14ac:dyDescent="0.25">
      <c r="Y1315"/>
    </row>
    <row r="1316" spans="25:25" x14ac:dyDescent="0.25">
      <c r="Y1316"/>
    </row>
    <row r="1317" spans="25:25" x14ac:dyDescent="0.25">
      <c r="Y1317"/>
    </row>
    <row r="1318" spans="25:25" x14ac:dyDescent="0.25">
      <c r="Y1318"/>
    </row>
    <row r="1319" spans="25:25" x14ac:dyDescent="0.25">
      <c r="Y1319"/>
    </row>
    <row r="1320" spans="25:25" x14ac:dyDescent="0.25">
      <c r="Y1320"/>
    </row>
    <row r="1321" spans="25:25" x14ac:dyDescent="0.25">
      <c r="Y1321"/>
    </row>
    <row r="1322" spans="25:25" x14ac:dyDescent="0.25">
      <c r="Y1322"/>
    </row>
    <row r="1323" spans="25:25" x14ac:dyDescent="0.25">
      <c r="Y1323"/>
    </row>
    <row r="1324" spans="25:25" x14ac:dyDescent="0.25">
      <c r="Y1324"/>
    </row>
    <row r="1325" spans="25:25" x14ac:dyDescent="0.25">
      <c r="Y1325"/>
    </row>
    <row r="1326" spans="25:25" x14ac:dyDescent="0.25">
      <c r="Y1326"/>
    </row>
    <row r="1327" spans="25:25" x14ac:dyDescent="0.25">
      <c r="Y1327"/>
    </row>
    <row r="1328" spans="25:25" x14ac:dyDescent="0.25">
      <c r="Y1328"/>
    </row>
    <row r="1329" spans="25:25" x14ac:dyDescent="0.25">
      <c r="Y1329"/>
    </row>
    <row r="1330" spans="25:25" x14ac:dyDescent="0.25">
      <c r="Y1330"/>
    </row>
    <row r="1331" spans="25:25" x14ac:dyDescent="0.25">
      <c r="Y1331"/>
    </row>
    <row r="1332" spans="25:25" x14ac:dyDescent="0.25">
      <c r="Y1332"/>
    </row>
    <row r="1333" spans="25:25" x14ac:dyDescent="0.25">
      <c r="Y1333"/>
    </row>
    <row r="1334" spans="25:25" x14ac:dyDescent="0.25">
      <c r="Y1334"/>
    </row>
    <row r="1335" spans="25:25" x14ac:dyDescent="0.25">
      <c r="Y1335"/>
    </row>
    <row r="1336" spans="25:25" x14ac:dyDescent="0.25">
      <c r="Y1336"/>
    </row>
    <row r="1337" spans="25:25" x14ac:dyDescent="0.25">
      <c r="Y1337"/>
    </row>
    <row r="1338" spans="25:25" x14ac:dyDescent="0.25">
      <c r="Y1338"/>
    </row>
    <row r="1339" spans="25:25" x14ac:dyDescent="0.25">
      <c r="Y1339"/>
    </row>
    <row r="1340" spans="25:25" x14ac:dyDescent="0.25">
      <c r="Y1340"/>
    </row>
    <row r="1341" spans="25:25" x14ac:dyDescent="0.25">
      <c r="Y1341"/>
    </row>
    <row r="1342" spans="25:25" x14ac:dyDescent="0.25">
      <c r="Y1342"/>
    </row>
    <row r="1343" spans="25:25" x14ac:dyDescent="0.25">
      <c r="Y1343"/>
    </row>
    <row r="1344" spans="25:25" x14ac:dyDescent="0.25">
      <c r="Y1344"/>
    </row>
    <row r="1345" spans="25:25" x14ac:dyDescent="0.25">
      <c r="Y1345"/>
    </row>
    <row r="1346" spans="25:25" x14ac:dyDescent="0.25">
      <c r="Y1346"/>
    </row>
    <row r="1347" spans="25:25" x14ac:dyDescent="0.25">
      <c r="Y1347"/>
    </row>
    <row r="1348" spans="25:25" x14ac:dyDescent="0.25">
      <c r="Y1348"/>
    </row>
    <row r="1349" spans="25:25" x14ac:dyDescent="0.25">
      <c r="Y1349"/>
    </row>
    <row r="1350" spans="25:25" x14ac:dyDescent="0.25">
      <c r="Y1350"/>
    </row>
    <row r="1351" spans="25:25" x14ac:dyDescent="0.25">
      <c r="Y1351"/>
    </row>
    <row r="1352" spans="25:25" x14ac:dyDescent="0.25">
      <c r="Y1352"/>
    </row>
    <row r="1353" spans="25:25" x14ac:dyDescent="0.25">
      <c r="Y1353"/>
    </row>
    <row r="1354" spans="25:25" x14ac:dyDescent="0.25">
      <c r="Y1354"/>
    </row>
    <row r="1355" spans="25:25" x14ac:dyDescent="0.25">
      <c r="Y1355"/>
    </row>
    <row r="1356" spans="25:25" x14ac:dyDescent="0.25">
      <c r="Y1356"/>
    </row>
    <row r="1357" spans="25:25" x14ac:dyDescent="0.25">
      <c r="Y1357"/>
    </row>
    <row r="1358" spans="25:25" x14ac:dyDescent="0.25">
      <c r="Y1358"/>
    </row>
    <row r="1359" spans="25:25" x14ac:dyDescent="0.25">
      <c r="Y1359"/>
    </row>
    <row r="1360" spans="25:25" x14ac:dyDescent="0.25">
      <c r="Y1360"/>
    </row>
    <row r="1361" spans="25:25" x14ac:dyDescent="0.25">
      <c r="Y1361"/>
    </row>
    <row r="1362" spans="25:25" x14ac:dyDescent="0.25">
      <c r="Y1362"/>
    </row>
    <row r="1363" spans="25:25" x14ac:dyDescent="0.25">
      <c r="Y1363"/>
    </row>
    <row r="1364" spans="25:25" x14ac:dyDescent="0.25">
      <c r="Y1364"/>
    </row>
    <row r="1365" spans="25:25" x14ac:dyDescent="0.25">
      <c r="Y1365"/>
    </row>
    <row r="1366" spans="25:25" x14ac:dyDescent="0.25">
      <c r="Y1366"/>
    </row>
    <row r="1367" spans="25:25" x14ac:dyDescent="0.25">
      <c r="Y1367"/>
    </row>
    <row r="1368" spans="25:25" x14ac:dyDescent="0.25">
      <c r="Y1368"/>
    </row>
    <row r="1369" spans="25:25" x14ac:dyDescent="0.25">
      <c r="Y1369"/>
    </row>
    <row r="1370" spans="25:25" x14ac:dyDescent="0.25">
      <c r="Y1370"/>
    </row>
    <row r="1371" spans="25:25" x14ac:dyDescent="0.25">
      <c r="Y1371"/>
    </row>
    <row r="1372" spans="25:25" x14ac:dyDescent="0.25">
      <c r="Y1372"/>
    </row>
    <row r="1373" spans="25:25" x14ac:dyDescent="0.25">
      <c r="Y1373"/>
    </row>
    <row r="1374" spans="25:25" x14ac:dyDescent="0.25">
      <c r="Y1374"/>
    </row>
    <row r="1375" spans="25:25" x14ac:dyDescent="0.25">
      <c r="Y1375"/>
    </row>
    <row r="1376" spans="25:25" x14ac:dyDescent="0.25">
      <c r="Y1376"/>
    </row>
    <row r="1377" spans="25:25" x14ac:dyDescent="0.25">
      <c r="Y1377"/>
    </row>
    <row r="1378" spans="25:25" x14ac:dyDescent="0.25">
      <c r="Y1378"/>
    </row>
    <row r="1379" spans="25:25" x14ac:dyDescent="0.25">
      <c r="Y1379"/>
    </row>
    <row r="1380" spans="25:25" x14ac:dyDescent="0.25">
      <c r="Y1380"/>
    </row>
    <row r="1381" spans="25:25" x14ac:dyDescent="0.25">
      <c r="Y1381"/>
    </row>
    <row r="1382" spans="25:25" x14ac:dyDescent="0.25">
      <c r="Y1382"/>
    </row>
    <row r="1383" spans="25:25" x14ac:dyDescent="0.25">
      <c r="Y1383"/>
    </row>
    <row r="1384" spans="25:25" x14ac:dyDescent="0.25">
      <c r="Y1384"/>
    </row>
    <row r="1385" spans="25:25" x14ac:dyDescent="0.25">
      <c r="Y1385"/>
    </row>
    <row r="1386" spans="25:25" x14ac:dyDescent="0.25">
      <c r="Y1386"/>
    </row>
    <row r="1387" spans="25:25" x14ac:dyDescent="0.25">
      <c r="Y1387"/>
    </row>
    <row r="1388" spans="25:25" x14ac:dyDescent="0.25">
      <c r="Y1388"/>
    </row>
    <row r="1389" spans="25:25" x14ac:dyDescent="0.25">
      <c r="Y1389"/>
    </row>
    <row r="1390" spans="25:25" x14ac:dyDescent="0.25">
      <c r="Y1390"/>
    </row>
    <row r="1391" spans="25:25" x14ac:dyDescent="0.25">
      <c r="Y1391"/>
    </row>
    <row r="1392" spans="25:25" x14ac:dyDescent="0.25">
      <c r="Y1392"/>
    </row>
    <row r="1393" spans="25:25" x14ac:dyDescent="0.25">
      <c r="Y1393"/>
    </row>
    <row r="1394" spans="25:25" x14ac:dyDescent="0.25">
      <c r="Y1394"/>
    </row>
    <row r="1395" spans="25:25" x14ac:dyDescent="0.25">
      <c r="Y1395"/>
    </row>
    <row r="1396" spans="25:25" x14ac:dyDescent="0.25">
      <c r="Y1396"/>
    </row>
    <row r="1397" spans="25:25" x14ac:dyDescent="0.25">
      <c r="Y1397"/>
    </row>
    <row r="1398" spans="25:25" x14ac:dyDescent="0.25">
      <c r="Y1398"/>
    </row>
    <row r="1399" spans="25:25" x14ac:dyDescent="0.25">
      <c r="Y1399"/>
    </row>
    <row r="1400" spans="25:25" x14ac:dyDescent="0.25">
      <c r="Y1400"/>
    </row>
    <row r="1401" spans="25:25" x14ac:dyDescent="0.25">
      <c r="Y1401"/>
    </row>
    <row r="1402" spans="25:25" x14ac:dyDescent="0.25">
      <c r="Y1402"/>
    </row>
    <row r="1403" spans="25:25" x14ac:dyDescent="0.25">
      <c r="Y1403"/>
    </row>
    <row r="1404" spans="25:25" x14ac:dyDescent="0.25">
      <c r="Y1404"/>
    </row>
    <row r="1405" spans="25:25" x14ac:dyDescent="0.25">
      <c r="Y1405"/>
    </row>
    <row r="1406" spans="25:25" x14ac:dyDescent="0.25">
      <c r="Y1406"/>
    </row>
    <row r="1407" spans="25:25" x14ac:dyDescent="0.25">
      <c r="Y1407"/>
    </row>
    <row r="1408" spans="25:25" x14ac:dyDescent="0.25">
      <c r="Y1408"/>
    </row>
    <row r="1409" spans="25:25" x14ac:dyDescent="0.25">
      <c r="Y1409"/>
    </row>
    <row r="1410" spans="25:25" x14ac:dyDescent="0.25">
      <c r="Y1410"/>
    </row>
    <row r="1411" spans="25:25" x14ac:dyDescent="0.25">
      <c r="Y1411"/>
    </row>
    <row r="1412" spans="25:25" x14ac:dyDescent="0.25">
      <c r="Y1412"/>
    </row>
    <row r="1413" spans="25:25" x14ac:dyDescent="0.25">
      <c r="Y1413"/>
    </row>
    <row r="1414" spans="25:25" x14ac:dyDescent="0.25">
      <c r="Y1414"/>
    </row>
    <row r="1415" spans="25:25" x14ac:dyDescent="0.25">
      <c r="Y1415"/>
    </row>
    <row r="1416" spans="25:25" x14ac:dyDescent="0.25">
      <c r="Y1416"/>
    </row>
    <row r="1417" spans="25:25" x14ac:dyDescent="0.25">
      <c r="Y1417"/>
    </row>
    <row r="1418" spans="25:25" x14ac:dyDescent="0.25">
      <c r="Y1418"/>
    </row>
    <row r="1419" spans="25:25" x14ac:dyDescent="0.25">
      <c r="Y1419"/>
    </row>
    <row r="1420" spans="25:25" x14ac:dyDescent="0.25">
      <c r="Y1420"/>
    </row>
    <row r="1421" spans="25:25" x14ac:dyDescent="0.25">
      <c r="Y1421"/>
    </row>
    <row r="1422" spans="25:25" x14ac:dyDescent="0.25">
      <c r="Y1422"/>
    </row>
    <row r="1423" spans="25:25" x14ac:dyDescent="0.25">
      <c r="Y1423"/>
    </row>
    <row r="1424" spans="25:25" x14ac:dyDescent="0.25">
      <c r="Y1424"/>
    </row>
    <row r="1425" spans="25:25" x14ac:dyDescent="0.25">
      <c r="Y1425"/>
    </row>
    <row r="1426" spans="25:25" x14ac:dyDescent="0.25">
      <c r="Y1426"/>
    </row>
    <row r="1427" spans="25:25" x14ac:dyDescent="0.25">
      <c r="Y1427"/>
    </row>
    <row r="1428" spans="25:25" x14ac:dyDescent="0.25">
      <c r="Y1428"/>
    </row>
    <row r="1429" spans="25:25" x14ac:dyDescent="0.25">
      <c r="Y1429"/>
    </row>
    <row r="1430" spans="25:25" x14ac:dyDescent="0.25">
      <c r="Y1430"/>
    </row>
    <row r="1431" spans="25:25" x14ac:dyDescent="0.25">
      <c r="Y1431"/>
    </row>
    <row r="1432" spans="25:25" x14ac:dyDescent="0.25">
      <c r="Y1432"/>
    </row>
    <row r="1433" spans="25:25" x14ac:dyDescent="0.25">
      <c r="Y1433"/>
    </row>
    <row r="1434" spans="25:25" x14ac:dyDescent="0.25">
      <c r="Y1434"/>
    </row>
    <row r="1435" spans="25:25" x14ac:dyDescent="0.25">
      <c r="Y1435"/>
    </row>
    <row r="1436" spans="25:25" x14ac:dyDescent="0.25">
      <c r="Y1436"/>
    </row>
    <row r="1437" spans="25:25" x14ac:dyDescent="0.25">
      <c r="Y1437"/>
    </row>
    <row r="1438" spans="25:25" x14ac:dyDescent="0.25">
      <c r="Y1438"/>
    </row>
    <row r="1439" spans="25:25" x14ac:dyDescent="0.25">
      <c r="Y1439"/>
    </row>
    <row r="1440" spans="25:25" x14ac:dyDescent="0.25">
      <c r="Y1440"/>
    </row>
    <row r="1441" spans="25:25" x14ac:dyDescent="0.25">
      <c r="Y1441"/>
    </row>
    <row r="1442" spans="25:25" x14ac:dyDescent="0.25">
      <c r="Y1442"/>
    </row>
    <row r="1443" spans="25:25" x14ac:dyDescent="0.25">
      <c r="Y1443"/>
    </row>
    <row r="1444" spans="25:25" x14ac:dyDescent="0.25">
      <c r="Y1444"/>
    </row>
    <row r="1445" spans="25:25" x14ac:dyDescent="0.25">
      <c r="Y1445"/>
    </row>
    <row r="1446" spans="25:25" x14ac:dyDescent="0.25">
      <c r="Y1446"/>
    </row>
    <row r="1447" spans="25:25" x14ac:dyDescent="0.25">
      <c r="Y1447"/>
    </row>
    <row r="1448" spans="25:25" x14ac:dyDescent="0.25">
      <c r="Y1448"/>
    </row>
    <row r="1449" spans="25:25" x14ac:dyDescent="0.25">
      <c r="Y1449"/>
    </row>
    <row r="1450" spans="25:25" x14ac:dyDescent="0.25">
      <c r="Y1450"/>
    </row>
    <row r="1451" spans="25:25" x14ac:dyDescent="0.25">
      <c r="Y1451"/>
    </row>
    <row r="1452" spans="25:25" x14ac:dyDescent="0.25">
      <c r="Y1452"/>
    </row>
    <row r="1453" spans="25:25" x14ac:dyDescent="0.25">
      <c r="Y1453"/>
    </row>
    <row r="1454" spans="25:25" x14ac:dyDescent="0.25">
      <c r="Y1454"/>
    </row>
    <row r="1455" spans="25:25" x14ac:dyDescent="0.25">
      <c r="Y1455"/>
    </row>
    <row r="1456" spans="25:25" x14ac:dyDescent="0.25">
      <c r="Y1456"/>
    </row>
    <row r="1457" spans="25:25" x14ac:dyDescent="0.25">
      <c r="Y1457"/>
    </row>
    <row r="1458" spans="25:25" x14ac:dyDescent="0.25">
      <c r="Y1458"/>
    </row>
    <row r="1459" spans="25:25" x14ac:dyDescent="0.25">
      <c r="Y1459"/>
    </row>
    <row r="1460" spans="25:25" x14ac:dyDescent="0.25">
      <c r="Y1460"/>
    </row>
    <row r="1461" spans="25:25" x14ac:dyDescent="0.25">
      <c r="Y1461"/>
    </row>
    <row r="1462" spans="25:25" x14ac:dyDescent="0.25">
      <c r="Y1462"/>
    </row>
    <row r="1463" spans="25:25" x14ac:dyDescent="0.25">
      <c r="Y1463"/>
    </row>
    <row r="1464" spans="25:25" x14ac:dyDescent="0.25">
      <c r="Y1464"/>
    </row>
    <row r="1465" spans="25:25" x14ac:dyDescent="0.25">
      <c r="Y1465"/>
    </row>
    <row r="1466" spans="25:25" x14ac:dyDescent="0.25">
      <c r="Y1466"/>
    </row>
    <row r="1467" spans="25:25" x14ac:dyDescent="0.25">
      <c r="Y1467"/>
    </row>
    <row r="1468" spans="25:25" x14ac:dyDescent="0.25">
      <c r="Y1468"/>
    </row>
    <row r="1469" spans="25:25" x14ac:dyDescent="0.25">
      <c r="Y1469"/>
    </row>
    <row r="1470" spans="25:25" x14ac:dyDescent="0.25">
      <c r="Y1470"/>
    </row>
    <row r="1471" spans="25:25" x14ac:dyDescent="0.25">
      <c r="Y1471"/>
    </row>
    <row r="1472" spans="25:25" x14ac:dyDescent="0.25">
      <c r="Y1472"/>
    </row>
    <row r="1473" spans="25:25" x14ac:dyDescent="0.25">
      <c r="Y1473"/>
    </row>
    <row r="1474" spans="25:25" x14ac:dyDescent="0.25">
      <c r="Y1474"/>
    </row>
    <row r="1475" spans="25:25" x14ac:dyDescent="0.25">
      <c r="Y1475"/>
    </row>
    <row r="1476" spans="25:25" x14ac:dyDescent="0.25">
      <c r="Y1476"/>
    </row>
    <row r="1477" spans="25:25" x14ac:dyDescent="0.25">
      <c r="Y1477"/>
    </row>
    <row r="1478" spans="25:25" x14ac:dyDescent="0.25">
      <c r="Y1478"/>
    </row>
    <row r="1479" spans="25:25" x14ac:dyDescent="0.25">
      <c r="Y1479"/>
    </row>
    <row r="1480" spans="25:25" x14ac:dyDescent="0.25">
      <c r="Y1480"/>
    </row>
    <row r="1481" spans="25:25" x14ac:dyDescent="0.25">
      <c r="Y1481"/>
    </row>
    <row r="1482" spans="25:25" x14ac:dyDescent="0.25">
      <c r="Y1482"/>
    </row>
    <row r="1483" spans="25:25" x14ac:dyDescent="0.25">
      <c r="Y1483"/>
    </row>
    <row r="1484" spans="25:25" x14ac:dyDescent="0.25">
      <c r="Y1484"/>
    </row>
    <row r="1485" spans="25:25" x14ac:dyDescent="0.25">
      <c r="Y1485"/>
    </row>
    <row r="1486" spans="25:25" x14ac:dyDescent="0.25">
      <c r="Y1486"/>
    </row>
    <row r="1487" spans="25:25" x14ac:dyDescent="0.25">
      <c r="Y1487"/>
    </row>
    <row r="1488" spans="25:25" x14ac:dyDescent="0.25">
      <c r="Y1488"/>
    </row>
    <row r="1489" spans="25:25" x14ac:dyDescent="0.25">
      <c r="Y1489"/>
    </row>
    <row r="1490" spans="25:25" x14ac:dyDescent="0.25">
      <c r="Y1490"/>
    </row>
    <row r="1491" spans="25:25" x14ac:dyDescent="0.25">
      <c r="Y1491"/>
    </row>
    <row r="1492" spans="25:25" x14ac:dyDescent="0.25">
      <c r="Y1492"/>
    </row>
    <row r="1493" spans="25:25" x14ac:dyDescent="0.25">
      <c r="Y1493"/>
    </row>
    <row r="1494" spans="25:25" x14ac:dyDescent="0.25">
      <c r="Y1494"/>
    </row>
    <row r="1495" spans="25:25" x14ac:dyDescent="0.25">
      <c r="Y1495"/>
    </row>
    <row r="1496" spans="25:25" x14ac:dyDescent="0.25">
      <c r="Y1496"/>
    </row>
    <row r="1497" spans="25:25" x14ac:dyDescent="0.25">
      <c r="Y1497"/>
    </row>
    <row r="1498" spans="25:25" x14ac:dyDescent="0.25">
      <c r="Y1498"/>
    </row>
    <row r="1499" spans="25:25" x14ac:dyDescent="0.25">
      <c r="Y1499"/>
    </row>
    <row r="1500" spans="25:25" x14ac:dyDescent="0.25">
      <c r="Y1500"/>
    </row>
    <row r="1501" spans="25:25" x14ac:dyDescent="0.25">
      <c r="Y1501"/>
    </row>
    <row r="1502" spans="25:25" x14ac:dyDescent="0.25">
      <c r="Y1502"/>
    </row>
    <row r="1503" spans="25:25" x14ac:dyDescent="0.25">
      <c r="Y1503"/>
    </row>
    <row r="1504" spans="25:25" x14ac:dyDescent="0.25">
      <c r="Y1504"/>
    </row>
    <row r="1505" spans="25:25" x14ac:dyDescent="0.25">
      <c r="Y1505"/>
    </row>
    <row r="1506" spans="25:25" x14ac:dyDescent="0.25">
      <c r="Y1506"/>
    </row>
    <row r="1507" spans="25:25" x14ac:dyDescent="0.25">
      <c r="Y1507"/>
    </row>
    <row r="1508" spans="25:25" x14ac:dyDescent="0.25">
      <c r="Y1508"/>
    </row>
    <row r="1509" spans="25:25" x14ac:dyDescent="0.25">
      <c r="Y1509"/>
    </row>
    <row r="1510" spans="25:25" x14ac:dyDescent="0.25">
      <c r="Y1510"/>
    </row>
    <row r="1511" spans="25:25" x14ac:dyDescent="0.25">
      <c r="Y1511"/>
    </row>
    <row r="1512" spans="25:25" x14ac:dyDescent="0.25">
      <c r="Y1512"/>
    </row>
    <row r="1513" spans="25:25" x14ac:dyDescent="0.25">
      <c r="Y1513"/>
    </row>
    <row r="1514" spans="25:25" x14ac:dyDescent="0.25">
      <c r="Y1514"/>
    </row>
    <row r="1515" spans="25:25" x14ac:dyDescent="0.25">
      <c r="Y1515"/>
    </row>
    <row r="1516" spans="25:25" x14ac:dyDescent="0.25">
      <c r="Y1516"/>
    </row>
    <row r="1517" spans="25:25" x14ac:dyDescent="0.25">
      <c r="Y1517"/>
    </row>
    <row r="1518" spans="25:25" x14ac:dyDescent="0.25">
      <c r="Y1518"/>
    </row>
    <row r="1519" spans="25:25" x14ac:dyDescent="0.25">
      <c r="Y1519"/>
    </row>
    <row r="1520" spans="25:25" x14ac:dyDescent="0.25">
      <c r="Y1520"/>
    </row>
    <row r="1521" spans="25:25" x14ac:dyDescent="0.25">
      <c r="Y1521"/>
    </row>
    <row r="1522" spans="25:25" x14ac:dyDescent="0.25">
      <c r="Y1522"/>
    </row>
    <row r="1523" spans="25:25" x14ac:dyDescent="0.25">
      <c r="Y1523"/>
    </row>
    <row r="1524" spans="25:25" x14ac:dyDescent="0.25">
      <c r="Y1524"/>
    </row>
    <row r="1525" spans="25:25" x14ac:dyDescent="0.25">
      <c r="Y1525"/>
    </row>
    <row r="1526" spans="25:25" x14ac:dyDescent="0.25">
      <c r="Y1526"/>
    </row>
    <row r="1527" spans="25:25" x14ac:dyDescent="0.25">
      <c r="Y1527"/>
    </row>
    <row r="1528" spans="25:25" x14ac:dyDescent="0.25">
      <c r="Y1528"/>
    </row>
    <row r="1529" spans="25:25" x14ac:dyDescent="0.25">
      <c r="Y1529"/>
    </row>
    <row r="1530" spans="25:25" x14ac:dyDescent="0.25">
      <c r="Y1530"/>
    </row>
    <row r="1531" spans="25:25" x14ac:dyDescent="0.25">
      <c r="Y1531"/>
    </row>
    <row r="1532" spans="25:25" x14ac:dyDescent="0.25">
      <c r="Y1532"/>
    </row>
    <row r="1533" spans="25:25" x14ac:dyDescent="0.25">
      <c r="Y1533"/>
    </row>
    <row r="1534" spans="25:25" x14ac:dyDescent="0.25">
      <c r="Y1534"/>
    </row>
    <row r="1535" spans="25:25" x14ac:dyDescent="0.25">
      <c r="Y1535"/>
    </row>
    <row r="1536" spans="25:25" x14ac:dyDescent="0.25">
      <c r="Y1536"/>
    </row>
    <row r="1537" spans="25:25" x14ac:dyDescent="0.25">
      <c r="Y1537"/>
    </row>
    <row r="1538" spans="25:25" x14ac:dyDescent="0.25">
      <c r="Y1538"/>
    </row>
    <row r="1539" spans="25:25" x14ac:dyDescent="0.25">
      <c r="Y1539"/>
    </row>
    <row r="1540" spans="25:25" x14ac:dyDescent="0.25">
      <c r="Y1540"/>
    </row>
    <row r="1541" spans="25:25" x14ac:dyDescent="0.25">
      <c r="Y1541"/>
    </row>
    <row r="1542" spans="25:25" x14ac:dyDescent="0.25">
      <c r="Y1542"/>
    </row>
    <row r="1543" spans="25:25" x14ac:dyDescent="0.25">
      <c r="Y1543"/>
    </row>
    <row r="1544" spans="25:25" x14ac:dyDescent="0.25">
      <c r="Y1544"/>
    </row>
    <row r="1545" spans="25:25" x14ac:dyDescent="0.25">
      <c r="Y1545"/>
    </row>
    <row r="1546" spans="25:25" x14ac:dyDescent="0.25">
      <c r="Y1546"/>
    </row>
    <row r="1547" spans="25:25" x14ac:dyDescent="0.25">
      <c r="Y1547"/>
    </row>
    <row r="1548" spans="25:25" x14ac:dyDescent="0.25">
      <c r="Y1548"/>
    </row>
    <row r="1549" spans="25:25" x14ac:dyDescent="0.25">
      <c r="Y1549"/>
    </row>
    <row r="1550" spans="25:25" x14ac:dyDescent="0.25">
      <c r="Y1550"/>
    </row>
    <row r="1551" spans="25:25" x14ac:dyDescent="0.25">
      <c r="Y1551"/>
    </row>
    <row r="1552" spans="25:25" x14ac:dyDescent="0.25">
      <c r="Y1552"/>
    </row>
    <row r="1553" spans="25:25" x14ac:dyDescent="0.25">
      <c r="Y1553"/>
    </row>
    <row r="1554" spans="25:25" x14ac:dyDescent="0.25">
      <c r="Y1554"/>
    </row>
    <row r="1555" spans="25:25" x14ac:dyDescent="0.25">
      <c r="Y1555"/>
    </row>
    <row r="1556" spans="25:25" x14ac:dyDescent="0.25">
      <c r="Y1556"/>
    </row>
    <row r="1557" spans="25:25" x14ac:dyDescent="0.25">
      <c r="Y1557"/>
    </row>
    <row r="1558" spans="25:25" x14ac:dyDescent="0.25">
      <c r="Y1558"/>
    </row>
    <row r="1559" spans="25:25" x14ac:dyDescent="0.25">
      <c r="Y1559"/>
    </row>
    <row r="1560" spans="25:25" x14ac:dyDescent="0.25">
      <c r="Y1560"/>
    </row>
    <row r="1561" spans="25:25" x14ac:dyDescent="0.25">
      <c r="Y1561"/>
    </row>
    <row r="1562" spans="25:25" x14ac:dyDescent="0.25">
      <c r="Y1562"/>
    </row>
    <row r="1563" spans="25:25" x14ac:dyDescent="0.25">
      <c r="Y1563"/>
    </row>
    <row r="1564" spans="25:25" x14ac:dyDescent="0.25">
      <c r="Y1564"/>
    </row>
    <row r="1565" spans="25:25" x14ac:dyDescent="0.25">
      <c r="Y1565"/>
    </row>
    <row r="1566" spans="25:25" x14ac:dyDescent="0.25">
      <c r="Y1566"/>
    </row>
    <row r="1567" spans="25:25" x14ac:dyDescent="0.25">
      <c r="Y1567"/>
    </row>
    <row r="1568" spans="25:25" x14ac:dyDescent="0.25">
      <c r="Y1568"/>
    </row>
    <row r="1569" spans="25:25" x14ac:dyDescent="0.25">
      <c r="Y1569"/>
    </row>
    <row r="1570" spans="25:25" x14ac:dyDescent="0.25">
      <c r="Y1570"/>
    </row>
    <row r="1571" spans="25:25" x14ac:dyDescent="0.25">
      <c r="Y1571"/>
    </row>
    <row r="1572" spans="25:25" x14ac:dyDescent="0.25">
      <c r="Y1572"/>
    </row>
    <row r="1573" spans="25:25" x14ac:dyDescent="0.25">
      <c r="Y1573"/>
    </row>
    <row r="1574" spans="25:25" x14ac:dyDescent="0.25">
      <c r="Y1574"/>
    </row>
    <row r="1575" spans="25:25" x14ac:dyDescent="0.25">
      <c r="Y1575"/>
    </row>
    <row r="1576" spans="25:25" x14ac:dyDescent="0.25">
      <c r="Y1576"/>
    </row>
    <row r="1577" spans="25:25" x14ac:dyDescent="0.25">
      <c r="Y1577"/>
    </row>
    <row r="1578" spans="25:25" x14ac:dyDescent="0.25">
      <c r="Y1578"/>
    </row>
    <row r="1579" spans="25:25" x14ac:dyDescent="0.25">
      <c r="Y1579"/>
    </row>
    <row r="1580" spans="25:25" x14ac:dyDescent="0.25">
      <c r="Y1580"/>
    </row>
    <row r="1581" spans="25:25" x14ac:dyDescent="0.25">
      <c r="Y1581"/>
    </row>
    <row r="1582" spans="25:25" x14ac:dyDescent="0.25">
      <c r="Y1582"/>
    </row>
    <row r="1583" spans="25:25" x14ac:dyDescent="0.25">
      <c r="Y1583"/>
    </row>
    <row r="1584" spans="25:25" x14ac:dyDescent="0.25">
      <c r="Y1584"/>
    </row>
    <row r="1585" spans="25:25" x14ac:dyDescent="0.25">
      <c r="Y1585"/>
    </row>
    <row r="1586" spans="25:25" x14ac:dyDescent="0.25">
      <c r="Y1586"/>
    </row>
    <row r="1587" spans="25:25" x14ac:dyDescent="0.25">
      <c r="Y1587"/>
    </row>
    <row r="1588" spans="25:25" x14ac:dyDescent="0.25">
      <c r="Y1588"/>
    </row>
    <row r="1589" spans="25:25" x14ac:dyDescent="0.25">
      <c r="Y1589"/>
    </row>
    <row r="1590" spans="25:25" x14ac:dyDescent="0.25">
      <c r="Y1590"/>
    </row>
    <row r="1591" spans="25:25" x14ac:dyDescent="0.25">
      <c r="Y1591"/>
    </row>
    <row r="1592" spans="25:25" x14ac:dyDescent="0.25">
      <c r="Y1592"/>
    </row>
    <row r="1593" spans="25:25" x14ac:dyDescent="0.25">
      <c r="Y1593"/>
    </row>
    <row r="1594" spans="25:25" x14ac:dyDescent="0.25">
      <c r="Y1594"/>
    </row>
    <row r="1595" spans="25:25" x14ac:dyDescent="0.25">
      <c r="Y1595"/>
    </row>
    <row r="1596" spans="25:25" x14ac:dyDescent="0.25">
      <c r="Y1596"/>
    </row>
    <row r="1597" spans="25:25" x14ac:dyDescent="0.25">
      <c r="Y1597"/>
    </row>
    <row r="1598" spans="25:25" x14ac:dyDescent="0.25">
      <c r="Y1598"/>
    </row>
    <row r="1599" spans="25:25" x14ac:dyDescent="0.25">
      <c r="Y1599"/>
    </row>
    <row r="1600" spans="25:25" x14ac:dyDescent="0.25">
      <c r="Y1600"/>
    </row>
    <row r="1601" spans="25:25" x14ac:dyDescent="0.25">
      <c r="Y1601"/>
    </row>
    <row r="1602" spans="25:25" x14ac:dyDescent="0.25">
      <c r="Y1602"/>
    </row>
    <row r="1603" spans="25:25" x14ac:dyDescent="0.25">
      <c r="Y1603"/>
    </row>
    <row r="1604" spans="25:25" x14ac:dyDescent="0.25">
      <c r="Y1604"/>
    </row>
    <row r="1605" spans="25:25" x14ac:dyDescent="0.25">
      <c r="Y1605"/>
    </row>
    <row r="1606" spans="25:25" x14ac:dyDescent="0.25">
      <c r="Y1606"/>
    </row>
    <row r="1607" spans="25:25" x14ac:dyDescent="0.25">
      <c r="Y1607"/>
    </row>
    <row r="1608" spans="25:25" x14ac:dyDescent="0.25">
      <c r="Y1608"/>
    </row>
    <row r="1609" spans="25:25" x14ac:dyDescent="0.25">
      <c r="Y1609"/>
    </row>
    <row r="1610" spans="25:25" x14ac:dyDescent="0.25">
      <c r="Y1610"/>
    </row>
    <row r="1611" spans="25:25" x14ac:dyDescent="0.25">
      <c r="Y1611"/>
    </row>
    <row r="1612" spans="25:25" x14ac:dyDescent="0.25">
      <c r="Y1612"/>
    </row>
    <row r="1613" spans="25:25" x14ac:dyDescent="0.25">
      <c r="Y1613"/>
    </row>
    <row r="1614" spans="25:25" x14ac:dyDescent="0.25">
      <c r="Y1614"/>
    </row>
    <row r="1615" spans="25:25" x14ac:dyDescent="0.25">
      <c r="Y1615"/>
    </row>
    <row r="1616" spans="25:25" x14ac:dyDescent="0.25">
      <c r="Y1616"/>
    </row>
    <row r="1617" spans="25:25" x14ac:dyDescent="0.25">
      <c r="Y1617"/>
    </row>
    <row r="1618" spans="25:25" x14ac:dyDescent="0.25">
      <c r="Y1618"/>
    </row>
    <row r="1619" spans="25:25" x14ac:dyDescent="0.25">
      <c r="Y1619"/>
    </row>
    <row r="1620" spans="25:25" x14ac:dyDescent="0.25">
      <c r="Y1620"/>
    </row>
    <row r="1621" spans="25:25" x14ac:dyDescent="0.25">
      <c r="Y1621"/>
    </row>
    <row r="1622" spans="25:25" x14ac:dyDescent="0.25">
      <c r="Y1622"/>
    </row>
    <row r="1623" spans="25:25" x14ac:dyDescent="0.25">
      <c r="Y1623"/>
    </row>
    <row r="1624" spans="25:25" x14ac:dyDescent="0.25">
      <c r="Y1624"/>
    </row>
    <row r="1625" spans="25:25" x14ac:dyDescent="0.25">
      <c r="Y1625"/>
    </row>
    <row r="1626" spans="25:25" x14ac:dyDescent="0.25">
      <c r="Y1626"/>
    </row>
    <row r="1627" spans="25:25" x14ac:dyDescent="0.25">
      <c r="Y1627"/>
    </row>
    <row r="1628" spans="25:25" x14ac:dyDescent="0.25">
      <c r="Y1628"/>
    </row>
    <row r="1629" spans="25:25" x14ac:dyDescent="0.25">
      <c r="Y1629"/>
    </row>
    <row r="1630" spans="25:25" x14ac:dyDescent="0.25">
      <c r="Y1630"/>
    </row>
    <row r="1631" spans="25:25" x14ac:dyDescent="0.25">
      <c r="Y1631"/>
    </row>
    <row r="1632" spans="25:25" x14ac:dyDescent="0.25">
      <c r="Y1632"/>
    </row>
    <row r="1633" spans="25:25" x14ac:dyDescent="0.25">
      <c r="Y1633"/>
    </row>
    <row r="1634" spans="25:25" x14ac:dyDescent="0.25">
      <c r="Y1634"/>
    </row>
    <row r="1635" spans="25:25" x14ac:dyDescent="0.25">
      <c r="Y1635"/>
    </row>
    <row r="1636" spans="25:25" x14ac:dyDescent="0.25">
      <c r="Y1636"/>
    </row>
    <row r="1637" spans="25:25" x14ac:dyDescent="0.25">
      <c r="Y1637"/>
    </row>
    <row r="1638" spans="25:25" x14ac:dyDescent="0.25">
      <c r="Y1638"/>
    </row>
    <row r="1639" spans="25:25" x14ac:dyDescent="0.25">
      <c r="Y1639"/>
    </row>
    <row r="1640" spans="25:25" x14ac:dyDescent="0.25">
      <c r="Y1640"/>
    </row>
    <row r="1641" spans="25:25" x14ac:dyDescent="0.25">
      <c r="Y1641"/>
    </row>
    <row r="1642" spans="25:25" x14ac:dyDescent="0.25">
      <c r="Y1642"/>
    </row>
    <row r="1643" spans="25:25" x14ac:dyDescent="0.25">
      <c r="Y1643"/>
    </row>
    <row r="1644" spans="25:25" x14ac:dyDescent="0.25">
      <c r="Y1644"/>
    </row>
    <row r="1645" spans="25:25" x14ac:dyDescent="0.25">
      <c r="Y1645"/>
    </row>
    <row r="1646" spans="25:25" x14ac:dyDescent="0.25">
      <c r="Y1646"/>
    </row>
    <row r="1647" spans="25:25" x14ac:dyDescent="0.25">
      <c r="Y1647"/>
    </row>
    <row r="1648" spans="25:25" x14ac:dyDescent="0.25">
      <c r="Y1648"/>
    </row>
    <row r="1649" spans="25:25" x14ac:dyDescent="0.25">
      <c r="Y1649"/>
    </row>
    <row r="1650" spans="25:25" x14ac:dyDescent="0.25">
      <c r="Y1650"/>
    </row>
    <row r="1651" spans="25:25" x14ac:dyDescent="0.25">
      <c r="Y1651"/>
    </row>
    <row r="1652" spans="25:25" x14ac:dyDescent="0.25">
      <c r="Y1652"/>
    </row>
    <row r="1653" spans="25:25" x14ac:dyDescent="0.25">
      <c r="Y1653"/>
    </row>
    <row r="1654" spans="25:25" x14ac:dyDescent="0.25">
      <c r="Y1654"/>
    </row>
    <row r="1655" spans="25:25" x14ac:dyDescent="0.25">
      <c r="Y1655"/>
    </row>
    <row r="1656" spans="25:25" x14ac:dyDescent="0.25">
      <c r="Y1656"/>
    </row>
    <row r="1657" spans="25:25" x14ac:dyDescent="0.25">
      <c r="Y1657"/>
    </row>
    <row r="1658" spans="25:25" x14ac:dyDescent="0.25">
      <c r="Y1658"/>
    </row>
    <row r="1659" spans="25:25" x14ac:dyDescent="0.25">
      <c r="Y1659"/>
    </row>
    <row r="1660" spans="25:25" x14ac:dyDescent="0.25">
      <c r="Y1660"/>
    </row>
    <row r="1661" spans="25:25" x14ac:dyDescent="0.25">
      <c r="Y1661"/>
    </row>
    <row r="1662" spans="25:25" x14ac:dyDescent="0.25">
      <c r="Y1662"/>
    </row>
    <row r="1663" spans="25:25" x14ac:dyDescent="0.25">
      <c r="Y1663"/>
    </row>
    <row r="1664" spans="25:25" x14ac:dyDescent="0.25">
      <c r="Y1664"/>
    </row>
    <row r="1665" spans="25:25" x14ac:dyDescent="0.25">
      <c r="Y1665"/>
    </row>
    <row r="1666" spans="25:25" x14ac:dyDescent="0.25">
      <c r="Y1666"/>
    </row>
    <row r="1667" spans="25:25" x14ac:dyDescent="0.25">
      <c r="Y1667"/>
    </row>
    <row r="1668" spans="25:25" x14ac:dyDescent="0.25">
      <c r="Y1668"/>
    </row>
    <row r="1669" spans="25:25" x14ac:dyDescent="0.25">
      <c r="Y1669"/>
    </row>
    <row r="1670" spans="25:25" x14ac:dyDescent="0.25">
      <c r="Y1670"/>
    </row>
    <row r="1671" spans="25:25" x14ac:dyDescent="0.25">
      <c r="Y1671"/>
    </row>
    <row r="1672" spans="25:25" x14ac:dyDescent="0.25">
      <c r="Y1672"/>
    </row>
    <row r="1673" spans="25:25" x14ac:dyDescent="0.25">
      <c r="Y1673"/>
    </row>
    <row r="1674" spans="25:25" x14ac:dyDescent="0.25">
      <c r="Y1674"/>
    </row>
    <row r="1675" spans="25:25" x14ac:dyDescent="0.25">
      <c r="Y1675"/>
    </row>
    <row r="1676" spans="25:25" x14ac:dyDescent="0.25">
      <c r="Y1676"/>
    </row>
    <row r="1677" spans="25:25" x14ac:dyDescent="0.25">
      <c r="Y1677"/>
    </row>
    <row r="1678" spans="25:25" x14ac:dyDescent="0.25">
      <c r="Y1678"/>
    </row>
    <row r="1679" spans="25:25" x14ac:dyDescent="0.25">
      <c r="Y1679"/>
    </row>
    <row r="1680" spans="25:25" x14ac:dyDescent="0.25">
      <c r="Y1680"/>
    </row>
    <row r="1681" spans="25:25" x14ac:dyDescent="0.25">
      <c r="Y1681"/>
    </row>
    <row r="1682" spans="25:25" x14ac:dyDescent="0.25">
      <c r="Y1682"/>
    </row>
    <row r="1683" spans="25:25" x14ac:dyDescent="0.25">
      <c r="Y1683"/>
    </row>
    <row r="1684" spans="25:25" x14ac:dyDescent="0.25">
      <c r="Y1684"/>
    </row>
    <row r="1685" spans="25:25" x14ac:dyDescent="0.25">
      <c r="Y1685"/>
    </row>
    <row r="1686" spans="25:25" x14ac:dyDescent="0.25">
      <c r="Y1686"/>
    </row>
    <row r="1687" spans="25:25" x14ac:dyDescent="0.25">
      <c r="Y1687"/>
    </row>
    <row r="1688" spans="25:25" x14ac:dyDescent="0.25">
      <c r="Y1688"/>
    </row>
    <row r="1689" spans="25:25" x14ac:dyDescent="0.25">
      <c r="Y1689"/>
    </row>
    <row r="1690" spans="25:25" x14ac:dyDescent="0.25">
      <c r="Y1690"/>
    </row>
    <row r="1691" spans="25:25" x14ac:dyDescent="0.25">
      <c r="Y1691"/>
    </row>
    <row r="1692" spans="25:25" x14ac:dyDescent="0.25">
      <c r="Y1692"/>
    </row>
    <row r="1693" spans="25:25" x14ac:dyDescent="0.25">
      <c r="Y1693"/>
    </row>
    <row r="1694" spans="25:25" x14ac:dyDescent="0.25">
      <c r="Y1694"/>
    </row>
    <row r="1695" spans="25:25" x14ac:dyDescent="0.25">
      <c r="Y1695"/>
    </row>
    <row r="1696" spans="25:25" x14ac:dyDescent="0.25">
      <c r="Y1696"/>
    </row>
    <row r="1697" spans="25:25" x14ac:dyDescent="0.25">
      <c r="Y1697"/>
    </row>
    <row r="1698" spans="25:25" x14ac:dyDescent="0.25">
      <c r="Y1698"/>
    </row>
    <row r="1699" spans="25:25" x14ac:dyDescent="0.25">
      <c r="Y1699"/>
    </row>
    <row r="1700" spans="25:25" x14ac:dyDescent="0.25">
      <c r="Y1700"/>
    </row>
    <row r="1701" spans="25:25" x14ac:dyDescent="0.25">
      <c r="Y1701"/>
    </row>
    <row r="1702" spans="25:25" x14ac:dyDescent="0.25">
      <c r="Y1702"/>
    </row>
    <row r="1703" spans="25:25" x14ac:dyDescent="0.25">
      <c r="Y1703"/>
    </row>
    <row r="1704" spans="25:25" x14ac:dyDescent="0.25">
      <c r="Y1704"/>
    </row>
    <row r="1705" spans="25:25" x14ac:dyDescent="0.25">
      <c r="Y1705"/>
    </row>
    <row r="1706" spans="25:25" x14ac:dyDescent="0.25">
      <c r="Y1706"/>
    </row>
    <row r="1707" spans="25:25" x14ac:dyDescent="0.25">
      <c r="Y1707"/>
    </row>
    <row r="1708" spans="25:25" x14ac:dyDescent="0.25">
      <c r="Y1708"/>
    </row>
    <row r="1709" spans="25:25" x14ac:dyDescent="0.25">
      <c r="Y1709"/>
    </row>
    <row r="1710" spans="25:25" x14ac:dyDescent="0.25">
      <c r="Y1710"/>
    </row>
    <row r="1711" spans="25:25" x14ac:dyDescent="0.25">
      <c r="Y1711"/>
    </row>
    <row r="1712" spans="25:25" x14ac:dyDescent="0.25">
      <c r="Y1712"/>
    </row>
    <row r="1713" spans="25:25" x14ac:dyDescent="0.25">
      <c r="Y1713"/>
    </row>
    <row r="1714" spans="25:25" x14ac:dyDescent="0.25">
      <c r="Y1714"/>
    </row>
    <row r="1715" spans="25:25" x14ac:dyDescent="0.25">
      <c r="Y1715"/>
    </row>
    <row r="1716" spans="25:25" x14ac:dyDescent="0.25">
      <c r="Y1716"/>
    </row>
    <row r="1717" spans="25:25" x14ac:dyDescent="0.25">
      <c r="Y1717"/>
    </row>
    <row r="1718" spans="25:25" x14ac:dyDescent="0.25">
      <c r="Y1718"/>
    </row>
    <row r="1719" spans="25:25" x14ac:dyDescent="0.25">
      <c r="Y1719"/>
    </row>
    <row r="1720" spans="25:25" x14ac:dyDescent="0.25">
      <c r="Y1720"/>
    </row>
    <row r="1721" spans="25:25" x14ac:dyDescent="0.25">
      <c r="Y1721"/>
    </row>
    <row r="1722" spans="25:25" x14ac:dyDescent="0.25">
      <c r="Y1722"/>
    </row>
    <row r="1723" spans="25:25" x14ac:dyDescent="0.25">
      <c r="Y1723"/>
    </row>
    <row r="1724" spans="25:25" x14ac:dyDescent="0.25">
      <c r="Y1724"/>
    </row>
    <row r="1725" spans="25:25" x14ac:dyDescent="0.25">
      <c r="Y1725"/>
    </row>
    <row r="1726" spans="25:25" x14ac:dyDescent="0.25">
      <c r="Y1726"/>
    </row>
    <row r="1727" spans="25:25" x14ac:dyDescent="0.25">
      <c r="Y1727"/>
    </row>
    <row r="1728" spans="25:25" x14ac:dyDescent="0.25">
      <c r="Y1728"/>
    </row>
    <row r="1729" spans="25:25" x14ac:dyDescent="0.25">
      <c r="Y1729"/>
    </row>
    <row r="1730" spans="25:25" x14ac:dyDescent="0.25">
      <c r="Y1730"/>
    </row>
    <row r="1731" spans="25:25" x14ac:dyDescent="0.25">
      <c r="Y1731"/>
    </row>
    <row r="1732" spans="25:25" x14ac:dyDescent="0.25">
      <c r="Y1732"/>
    </row>
    <row r="1733" spans="25:25" x14ac:dyDescent="0.25">
      <c r="Y1733"/>
    </row>
    <row r="1734" spans="25:25" x14ac:dyDescent="0.25">
      <c r="Y1734"/>
    </row>
    <row r="1735" spans="25:25" x14ac:dyDescent="0.25">
      <c r="Y1735"/>
    </row>
    <row r="1736" spans="25:25" x14ac:dyDescent="0.25">
      <c r="Y1736"/>
    </row>
    <row r="1737" spans="25:25" x14ac:dyDescent="0.25">
      <c r="Y1737"/>
    </row>
    <row r="1738" spans="25:25" x14ac:dyDescent="0.25">
      <c r="Y1738"/>
    </row>
    <row r="1739" spans="25:25" x14ac:dyDescent="0.25">
      <c r="Y1739"/>
    </row>
    <row r="1740" spans="25:25" x14ac:dyDescent="0.25">
      <c r="Y1740"/>
    </row>
    <row r="1741" spans="25:25" x14ac:dyDescent="0.25">
      <c r="Y1741"/>
    </row>
    <row r="1742" spans="25:25" x14ac:dyDescent="0.25">
      <c r="Y1742"/>
    </row>
    <row r="1743" spans="25:25" x14ac:dyDescent="0.25">
      <c r="Y1743"/>
    </row>
    <row r="1744" spans="25:25" x14ac:dyDescent="0.25">
      <c r="Y1744"/>
    </row>
    <row r="1745" spans="25:25" x14ac:dyDescent="0.25">
      <c r="Y1745"/>
    </row>
    <row r="1746" spans="25:25" x14ac:dyDescent="0.25">
      <c r="Y1746"/>
    </row>
    <row r="1747" spans="25:25" x14ac:dyDescent="0.25">
      <c r="Y1747"/>
    </row>
    <row r="1748" spans="25:25" x14ac:dyDescent="0.25">
      <c r="Y1748"/>
    </row>
    <row r="1749" spans="25:25" x14ac:dyDescent="0.25">
      <c r="Y1749"/>
    </row>
    <row r="1750" spans="25:25" x14ac:dyDescent="0.25">
      <c r="Y1750"/>
    </row>
    <row r="1751" spans="25:25" x14ac:dyDescent="0.25">
      <c r="Y1751"/>
    </row>
    <row r="1752" spans="25:25" x14ac:dyDescent="0.25">
      <c r="Y1752"/>
    </row>
    <row r="1753" spans="25:25" x14ac:dyDescent="0.25">
      <c r="Y1753"/>
    </row>
    <row r="1754" spans="25:25" x14ac:dyDescent="0.25">
      <c r="Y1754"/>
    </row>
    <row r="1755" spans="25:25" x14ac:dyDescent="0.25">
      <c r="Y1755"/>
    </row>
    <row r="1756" spans="25:25" x14ac:dyDescent="0.25">
      <c r="Y1756"/>
    </row>
    <row r="1757" spans="25:25" x14ac:dyDescent="0.25">
      <c r="Y1757"/>
    </row>
    <row r="1758" spans="25:25" x14ac:dyDescent="0.25">
      <c r="Y1758"/>
    </row>
    <row r="1759" spans="25:25" x14ac:dyDescent="0.25">
      <c r="Y1759"/>
    </row>
    <row r="1760" spans="25:25" x14ac:dyDescent="0.25">
      <c r="Y1760"/>
    </row>
    <row r="1761" spans="25:25" x14ac:dyDescent="0.25">
      <c r="Y1761"/>
    </row>
    <row r="1762" spans="25:25" x14ac:dyDescent="0.25">
      <c r="Y1762"/>
    </row>
    <row r="1763" spans="25:25" x14ac:dyDescent="0.25">
      <c r="Y1763"/>
    </row>
    <row r="1764" spans="25:25" x14ac:dyDescent="0.25">
      <c r="Y1764"/>
    </row>
    <row r="1765" spans="25:25" x14ac:dyDescent="0.25">
      <c r="Y1765"/>
    </row>
    <row r="1766" spans="25:25" x14ac:dyDescent="0.25">
      <c r="Y1766"/>
    </row>
    <row r="1767" spans="25:25" x14ac:dyDescent="0.25">
      <c r="Y1767"/>
    </row>
    <row r="1768" spans="25:25" x14ac:dyDescent="0.25">
      <c r="Y1768"/>
    </row>
    <row r="1769" spans="25:25" x14ac:dyDescent="0.25">
      <c r="Y1769"/>
    </row>
    <row r="1770" spans="25:25" x14ac:dyDescent="0.25">
      <c r="Y1770"/>
    </row>
    <row r="1771" spans="25:25" x14ac:dyDescent="0.25">
      <c r="Y1771"/>
    </row>
    <row r="1772" spans="25:25" x14ac:dyDescent="0.25">
      <c r="Y1772"/>
    </row>
    <row r="1773" spans="25:25" x14ac:dyDescent="0.25">
      <c r="Y1773"/>
    </row>
    <row r="1774" spans="25:25" x14ac:dyDescent="0.25">
      <c r="Y1774"/>
    </row>
    <row r="1775" spans="25:25" x14ac:dyDescent="0.25">
      <c r="Y1775"/>
    </row>
    <row r="1776" spans="25:25" x14ac:dyDescent="0.25">
      <c r="Y1776"/>
    </row>
    <row r="1777" spans="25:25" x14ac:dyDescent="0.25">
      <c r="Y1777"/>
    </row>
    <row r="1778" spans="25:25" x14ac:dyDescent="0.25">
      <c r="Y1778"/>
    </row>
    <row r="1779" spans="25:25" x14ac:dyDescent="0.25">
      <c r="Y1779"/>
    </row>
    <row r="1780" spans="25:25" x14ac:dyDescent="0.25">
      <c r="Y1780"/>
    </row>
    <row r="1781" spans="25:25" x14ac:dyDescent="0.25">
      <c r="Y1781"/>
    </row>
    <row r="1782" spans="25:25" x14ac:dyDescent="0.25">
      <c r="Y1782"/>
    </row>
    <row r="1783" spans="25:25" x14ac:dyDescent="0.25">
      <c r="Y1783"/>
    </row>
    <row r="1784" spans="25:25" x14ac:dyDescent="0.25">
      <c r="Y1784"/>
    </row>
    <row r="1785" spans="25:25" x14ac:dyDescent="0.25">
      <c r="Y1785"/>
    </row>
    <row r="1786" spans="25:25" x14ac:dyDescent="0.25">
      <c r="Y1786"/>
    </row>
    <row r="1787" spans="25:25" x14ac:dyDescent="0.25">
      <c r="Y1787"/>
    </row>
    <row r="1788" spans="25:25" x14ac:dyDescent="0.25">
      <c r="Y1788"/>
    </row>
    <row r="1789" spans="25:25" x14ac:dyDescent="0.25">
      <c r="Y1789"/>
    </row>
    <row r="1790" spans="25:25" x14ac:dyDescent="0.25">
      <c r="Y1790"/>
    </row>
    <row r="1791" spans="25:25" x14ac:dyDescent="0.25">
      <c r="Y1791"/>
    </row>
    <row r="1792" spans="25:25" x14ac:dyDescent="0.25">
      <c r="Y1792"/>
    </row>
    <row r="1793" spans="25:25" x14ac:dyDescent="0.25">
      <c r="Y1793"/>
    </row>
    <row r="1794" spans="25:25" x14ac:dyDescent="0.25">
      <c r="Y1794"/>
    </row>
    <row r="1795" spans="25:25" x14ac:dyDescent="0.25">
      <c r="Y1795"/>
    </row>
    <row r="1796" spans="25:25" x14ac:dyDescent="0.25">
      <c r="Y1796"/>
    </row>
    <row r="1797" spans="25:25" x14ac:dyDescent="0.25">
      <c r="Y1797"/>
    </row>
    <row r="1798" spans="25:25" x14ac:dyDescent="0.25">
      <c r="Y1798"/>
    </row>
    <row r="1799" spans="25:25" x14ac:dyDescent="0.25">
      <c r="Y1799"/>
    </row>
    <row r="1800" spans="25:25" x14ac:dyDescent="0.25">
      <c r="Y1800"/>
    </row>
    <row r="1801" spans="25:25" x14ac:dyDescent="0.25">
      <c r="Y1801"/>
    </row>
    <row r="1802" spans="25:25" x14ac:dyDescent="0.25">
      <c r="Y1802"/>
    </row>
    <row r="1803" spans="25:25" x14ac:dyDescent="0.25">
      <c r="Y1803"/>
    </row>
    <row r="1804" spans="25:25" x14ac:dyDescent="0.25">
      <c r="Y1804"/>
    </row>
    <row r="1805" spans="25:25" x14ac:dyDescent="0.25">
      <c r="Y1805"/>
    </row>
    <row r="1806" spans="25:25" x14ac:dyDescent="0.25">
      <c r="Y1806"/>
    </row>
    <row r="1807" spans="25:25" x14ac:dyDescent="0.25">
      <c r="Y1807"/>
    </row>
    <row r="1808" spans="25:25" x14ac:dyDescent="0.25">
      <c r="Y1808"/>
    </row>
    <row r="1809" spans="25:25" x14ac:dyDescent="0.25">
      <c r="Y1809"/>
    </row>
    <row r="1810" spans="25:25" x14ac:dyDescent="0.25">
      <c r="Y1810"/>
    </row>
    <row r="1811" spans="25:25" x14ac:dyDescent="0.25">
      <c r="Y1811"/>
    </row>
    <row r="1812" spans="25:25" x14ac:dyDescent="0.25">
      <c r="Y1812"/>
    </row>
    <row r="1813" spans="25:25" x14ac:dyDescent="0.25">
      <c r="Y1813"/>
    </row>
    <row r="1814" spans="25:25" x14ac:dyDescent="0.25">
      <c r="Y1814"/>
    </row>
    <row r="1815" spans="25:25" x14ac:dyDescent="0.25">
      <c r="Y1815"/>
    </row>
    <row r="1816" spans="25:25" x14ac:dyDescent="0.25">
      <c r="Y1816"/>
    </row>
    <row r="1817" spans="25:25" x14ac:dyDescent="0.25">
      <c r="Y1817"/>
    </row>
    <row r="1818" spans="25:25" x14ac:dyDescent="0.25">
      <c r="Y1818"/>
    </row>
    <row r="1819" spans="25:25" x14ac:dyDescent="0.25">
      <c r="Y1819"/>
    </row>
    <row r="1820" spans="25:25" x14ac:dyDescent="0.25">
      <c r="Y1820"/>
    </row>
    <row r="1821" spans="25:25" x14ac:dyDescent="0.25">
      <c r="Y1821"/>
    </row>
    <row r="1822" spans="25:25" x14ac:dyDescent="0.25">
      <c r="Y1822"/>
    </row>
    <row r="1823" spans="25:25" x14ac:dyDescent="0.25">
      <c r="Y1823"/>
    </row>
    <row r="1824" spans="25:25" x14ac:dyDescent="0.25">
      <c r="Y1824"/>
    </row>
    <row r="1825" spans="25:25" x14ac:dyDescent="0.25">
      <c r="Y1825"/>
    </row>
    <row r="1826" spans="25:25" x14ac:dyDescent="0.25">
      <c r="Y1826"/>
    </row>
    <row r="1827" spans="25:25" x14ac:dyDescent="0.25">
      <c r="Y1827"/>
    </row>
    <row r="1828" spans="25:25" x14ac:dyDescent="0.25">
      <c r="Y1828"/>
    </row>
    <row r="1829" spans="25:25" x14ac:dyDescent="0.25">
      <c r="Y1829"/>
    </row>
    <row r="1830" spans="25:25" x14ac:dyDescent="0.25">
      <c r="Y1830"/>
    </row>
    <row r="1831" spans="25:25" x14ac:dyDescent="0.25">
      <c r="Y1831"/>
    </row>
    <row r="1832" spans="25:25" x14ac:dyDescent="0.25">
      <c r="Y1832"/>
    </row>
    <row r="1833" spans="25:25" x14ac:dyDescent="0.25">
      <c r="Y1833"/>
    </row>
    <row r="1834" spans="25:25" x14ac:dyDescent="0.25">
      <c r="Y1834"/>
    </row>
    <row r="1835" spans="25:25" x14ac:dyDescent="0.25">
      <c r="Y1835"/>
    </row>
    <row r="1836" spans="25:25" x14ac:dyDescent="0.25">
      <c r="Y1836"/>
    </row>
    <row r="1837" spans="25:25" x14ac:dyDescent="0.25">
      <c r="Y1837"/>
    </row>
    <row r="1838" spans="25:25" x14ac:dyDescent="0.25">
      <c r="Y1838"/>
    </row>
    <row r="1839" spans="25:25" x14ac:dyDescent="0.25">
      <c r="Y1839"/>
    </row>
    <row r="1840" spans="25:25" x14ac:dyDescent="0.25">
      <c r="Y1840"/>
    </row>
    <row r="1841" spans="25:25" x14ac:dyDescent="0.25">
      <c r="Y1841"/>
    </row>
    <row r="1842" spans="25:25" x14ac:dyDescent="0.25">
      <c r="Y1842"/>
    </row>
    <row r="1843" spans="25:25" x14ac:dyDescent="0.25">
      <c r="Y1843"/>
    </row>
    <row r="1844" spans="25:25" x14ac:dyDescent="0.25">
      <c r="Y1844"/>
    </row>
    <row r="1845" spans="25:25" x14ac:dyDescent="0.25">
      <c r="Y1845"/>
    </row>
    <row r="1846" spans="25:25" x14ac:dyDescent="0.25">
      <c r="Y1846"/>
    </row>
    <row r="1847" spans="25:25" x14ac:dyDescent="0.25">
      <c r="Y1847"/>
    </row>
    <row r="1848" spans="25:25" x14ac:dyDescent="0.25">
      <c r="Y1848"/>
    </row>
    <row r="1849" spans="25:25" x14ac:dyDescent="0.25">
      <c r="Y1849"/>
    </row>
    <row r="1850" spans="25:25" x14ac:dyDescent="0.25">
      <c r="Y1850"/>
    </row>
    <row r="1851" spans="25:25" x14ac:dyDescent="0.25">
      <c r="Y1851"/>
    </row>
    <row r="1852" spans="25:25" x14ac:dyDescent="0.25">
      <c r="Y1852"/>
    </row>
    <row r="1853" spans="25:25" x14ac:dyDescent="0.25">
      <c r="Y1853"/>
    </row>
    <row r="1854" spans="25:25" x14ac:dyDescent="0.25">
      <c r="Y1854"/>
    </row>
    <row r="1855" spans="25:25" x14ac:dyDescent="0.25">
      <c r="Y1855"/>
    </row>
    <row r="1856" spans="25:25" x14ac:dyDescent="0.25">
      <c r="Y1856"/>
    </row>
    <row r="1857" spans="25:25" x14ac:dyDescent="0.25">
      <c r="Y1857"/>
    </row>
    <row r="1858" spans="25:25" x14ac:dyDescent="0.25">
      <c r="Y1858"/>
    </row>
    <row r="1859" spans="25:25" x14ac:dyDescent="0.25">
      <c r="Y1859"/>
    </row>
    <row r="1860" spans="25:25" x14ac:dyDescent="0.25">
      <c r="Y1860"/>
    </row>
    <row r="1861" spans="25:25" x14ac:dyDescent="0.25">
      <c r="Y1861"/>
    </row>
    <row r="1862" spans="25:25" x14ac:dyDescent="0.25">
      <c r="Y1862"/>
    </row>
    <row r="1863" spans="25:25" x14ac:dyDescent="0.25">
      <c r="Y1863"/>
    </row>
    <row r="1864" spans="25:25" x14ac:dyDescent="0.25">
      <c r="Y1864"/>
    </row>
    <row r="1865" spans="25:25" x14ac:dyDescent="0.25">
      <c r="Y1865"/>
    </row>
    <row r="1866" spans="25:25" x14ac:dyDescent="0.25">
      <c r="Y1866"/>
    </row>
    <row r="1867" spans="25:25" x14ac:dyDescent="0.25">
      <c r="Y1867"/>
    </row>
    <row r="1868" spans="25:25" x14ac:dyDescent="0.25">
      <c r="Y1868"/>
    </row>
    <row r="1869" spans="25:25" x14ac:dyDescent="0.25">
      <c r="Y1869"/>
    </row>
    <row r="1870" spans="25:25" x14ac:dyDescent="0.25">
      <c r="Y1870"/>
    </row>
    <row r="1871" spans="25:25" x14ac:dyDescent="0.25">
      <c r="Y1871"/>
    </row>
    <row r="1872" spans="25:25" x14ac:dyDescent="0.25">
      <c r="Y1872"/>
    </row>
    <row r="1873" spans="25:25" x14ac:dyDescent="0.25">
      <c r="Y1873"/>
    </row>
    <row r="1874" spans="25:25" x14ac:dyDescent="0.25">
      <c r="Y1874"/>
    </row>
    <row r="1875" spans="25:25" x14ac:dyDescent="0.25">
      <c r="Y1875"/>
    </row>
    <row r="1876" spans="25:25" x14ac:dyDescent="0.25">
      <c r="Y1876"/>
    </row>
    <row r="1877" spans="25:25" x14ac:dyDescent="0.25">
      <c r="Y1877"/>
    </row>
    <row r="1878" spans="25:25" x14ac:dyDescent="0.25">
      <c r="Y1878"/>
    </row>
    <row r="1879" spans="25:25" x14ac:dyDescent="0.25">
      <c r="Y1879"/>
    </row>
    <row r="1880" spans="25:25" x14ac:dyDescent="0.25">
      <c r="Y1880"/>
    </row>
    <row r="1881" spans="25:25" x14ac:dyDescent="0.25">
      <c r="Y1881"/>
    </row>
    <row r="1882" spans="25:25" x14ac:dyDescent="0.25">
      <c r="Y1882"/>
    </row>
    <row r="1883" spans="25:25" x14ac:dyDescent="0.25">
      <c r="Y1883"/>
    </row>
    <row r="1884" spans="25:25" x14ac:dyDescent="0.25">
      <c r="Y1884"/>
    </row>
    <row r="1885" spans="25:25" x14ac:dyDescent="0.25">
      <c r="Y1885"/>
    </row>
    <row r="1886" spans="25:25" x14ac:dyDescent="0.25">
      <c r="Y1886"/>
    </row>
    <row r="1887" spans="25:25" x14ac:dyDescent="0.25">
      <c r="Y1887"/>
    </row>
    <row r="1888" spans="25:25" x14ac:dyDescent="0.25">
      <c r="Y1888"/>
    </row>
    <row r="1889" spans="25:25" x14ac:dyDescent="0.25">
      <c r="Y1889"/>
    </row>
    <row r="1890" spans="25:25" x14ac:dyDescent="0.25">
      <c r="Y1890"/>
    </row>
    <row r="1891" spans="25:25" x14ac:dyDescent="0.25">
      <c r="Y1891"/>
    </row>
    <row r="1892" spans="25:25" x14ac:dyDescent="0.25">
      <c r="Y1892"/>
    </row>
    <row r="1893" spans="25:25" x14ac:dyDescent="0.25">
      <c r="Y1893"/>
    </row>
    <row r="1894" spans="25:25" x14ac:dyDescent="0.25">
      <c r="Y1894"/>
    </row>
    <row r="1895" spans="25:25" x14ac:dyDescent="0.25">
      <c r="Y1895"/>
    </row>
    <row r="1896" spans="25:25" x14ac:dyDescent="0.25">
      <c r="Y1896"/>
    </row>
    <row r="1897" spans="25:25" x14ac:dyDescent="0.25">
      <c r="Y1897"/>
    </row>
    <row r="1898" spans="25:25" x14ac:dyDescent="0.25">
      <c r="Y1898"/>
    </row>
    <row r="1899" spans="25:25" x14ac:dyDescent="0.25">
      <c r="Y1899"/>
    </row>
    <row r="1900" spans="25:25" x14ac:dyDescent="0.25">
      <c r="Y1900"/>
    </row>
    <row r="1901" spans="25:25" x14ac:dyDescent="0.25">
      <c r="Y1901"/>
    </row>
    <row r="1902" spans="25:25" x14ac:dyDescent="0.25">
      <c r="Y1902"/>
    </row>
    <row r="1903" spans="25:25" x14ac:dyDescent="0.25">
      <c r="Y1903"/>
    </row>
    <row r="1904" spans="25:25" x14ac:dyDescent="0.25">
      <c r="Y1904"/>
    </row>
    <row r="1905" spans="25:25" x14ac:dyDescent="0.25">
      <c r="Y1905"/>
    </row>
    <row r="1906" spans="25:25" x14ac:dyDescent="0.25">
      <c r="Y1906"/>
    </row>
    <row r="1907" spans="25:25" x14ac:dyDescent="0.25">
      <c r="Y1907"/>
    </row>
    <row r="1908" spans="25:25" x14ac:dyDescent="0.25">
      <c r="Y1908"/>
    </row>
    <row r="1909" spans="25:25" x14ac:dyDescent="0.25">
      <c r="Y1909"/>
    </row>
    <row r="1910" spans="25:25" x14ac:dyDescent="0.25">
      <c r="Y1910"/>
    </row>
    <row r="1911" spans="25:25" x14ac:dyDescent="0.25">
      <c r="Y1911"/>
    </row>
    <row r="1912" spans="25:25" x14ac:dyDescent="0.25">
      <c r="Y1912"/>
    </row>
    <row r="1913" spans="25:25" x14ac:dyDescent="0.25">
      <c r="Y1913"/>
    </row>
    <row r="1914" spans="25:25" x14ac:dyDescent="0.25">
      <c r="Y1914"/>
    </row>
    <row r="1915" spans="25:25" x14ac:dyDescent="0.25">
      <c r="Y1915"/>
    </row>
    <row r="1916" spans="25:25" x14ac:dyDescent="0.25">
      <c r="Y1916"/>
    </row>
    <row r="1917" spans="25:25" x14ac:dyDescent="0.25">
      <c r="Y1917"/>
    </row>
    <row r="1918" spans="25:25" x14ac:dyDescent="0.25">
      <c r="Y1918"/>
    </row>
    <row r="1919" spans="25:25" x14ac:dyDescent="0.25">
      <c r="Y1919"/>
    </row>
    <row r="1920" spans="25:25" x14ac:dyDescent="0.25">
      <c r="Y1920"/>
    </row>
    <row r="1921" spans="25:25" x14ac:dyDescent="0.25">
      <c r="Y1921"/>
    </row>
    <row r="1922" spans="25:25" x14ac:dyDescent="0.25">
      <c r="Y1922"/>
    </row>
    <row r="1923" spans="25:25" x14ac:dyDescent="0.25">
      <c r="Y1923"/>
    </row>
    <row r="1924" spans="25:25" x14ac:dyDescent="0.25">
      <c r="Y1924"/>
    </row>
    <row r="1925" spans="25:25" x14ac:dyDescent="0.25">
      <c r="Y1925"/>
    </row>
    <row r="1926" spans="25:25" x14ac:dyDescent="0.25">
      <c r="Y1926"/>
    </row>
    <row r="1927" spans="25:25" x14ac:dyDescent="0.25">
      <c r="Y1927"/>
    </row>
    <row r="1928" spans="25:25" x14ac:dyDescent="0.25">
      <c r="Y1928"/>
    </row>
    <row r="1929" spans="25:25" x14ac:dyDescent="0.25">
      <c r="Y1929"/>
    </row>
    <row r="1930" spans="25:25" x14ac:dyDescent="0.25">
      <c r="Y1930"/>
    </row>
    <row r="1931" spans="25:25" x14ac:dyDescent="0.25">
      <c r="Y1931"/>
    </row>
    <row r="1932" spans="25:25" x14ac:dyDescent="0.25">
      <c r="Y1932"/>
    </row>
    <row r="1933" spans="25:25" x14ac:dyDescent="0.25">
      <c r="Y1933"/>
    </row>
    <row r="1934" spans="25:25" x14ac:dyDescent="0.25">
      <c r="Y1934"/>
    </row>
    <row r="1935" spans="25:25" x14ac:dyDescent="0.25">
      <c r="Y1935"/>
    </row>
    <row r="1936" spans="25:25" x14ac:dyDescent="0.25">
      <c r="Y1936"/>
    </row>
    <row r="1937" spans="25:25" x14ac:dyDescent="0.25">
      <c r="Y1937"/>
    </row>
    <row r="1938" spans="25:25" x14ac:dyDescent="0.25">
      <c r="Y1938"/>
    </row>
    <row r="1939" spans="25:25" x14ac:dyDescent="0.25">
      <c r="Y1939"/>
    </row>
    <row r="1940" spans="25:25" x14ac:dyDescent="0.25">
      <c r="Y1940"/>
    </row>
    <row r="1941" spans="25:25" x14ac:dyDescent="0.25">
      <c r="Y1941"/>
    </row>
    <row r="1942" spans="25:25" x14ac:dyDescent="0.25">
      <c r="Y1942"/>
    </row>
    <row r="1943" spans="25:25" x14ac:dyDescent="0.25">
      <c r="Y1943"/>
    </row>
    <row r="1944" spans="25:25" x14ac:dyDescent="0.25">
      <c r="Y1944"/>
    </row>
    <row r="1945" spans="25:25" x14ac:dyDescent="0.25">
      <c r="Y1945"/>
    </row>
    <row r="1946" spans="25:25" x14ac:dyDescent="0.25">
      <c r="Y1946"/>
    </row>
    <row r="1947" spans="25:25" x14ac:dyDescent="0.25">
      <c r="Y1947"/>
    </row>
    <row r="1948" spans="25:25" x14ac:dyDescent="0.25">
      <c r="Y1948"/>
    </row>
    <row r="1949" spans="25:25" x14ac:dyDescent="0.25">
      <c r="Y1949"/>
    </row>
    <row r="1950" spans="25:25" x14ac:dyDescent="0.25">
      <c r="Y1950"/>
    </row>
    <row r="1951" spans="25:25" x14ac:dyDescent="0.25">
      <c r="Y1951"/>
    </row>
    <row r="1952" spans="25:25" x14ac:dyDescent="0.25">
      <c r="Y1952"/>
    </row>
    <row r="1953" spans="25:25" x14ac:dyDescent="0.25">
      <c r="Y1953"/>
    </row>
    <row r="1954" spans="25:25" x14ac:dyDescent="0.25">
      <c r="Y1954"/>
    </row>
    <row r="1955" spans="25:25" x14ac:dyDescent="0.25">
      <c r="Y1955"/>
    </row>
    <row r="1956" spans="25:25" x14ac:dyDescent="0.25">
      <c r="Y1956"/>
    </row>
    <row r="1957" spans="25:25" x14ac:dyDescent="0.25">
      <c r="Y1957"/>
    </row>
    <row r="1958" spans="25:25" x14ac:dyDescent="0.25">
      <c r="Y1958"/>
    </row>
    <row r="1959" spans="25:25" x14ac:dyDescent="0.25">
      <c r="Y1959"/>
    </row>
    <row r="1960" spans="25:25" x14ac:dyDescent="0.25">
      <c r="Y1960"/>
    </row>
    <row r="1961" spans="25:25" x14ac:dyDescent="0.25">
      <c r="Y1961"/>
    </row>
    <row r="1962" spans="25:25" x14ac:dyDescent="0.25">
      <c r="Y1962"/>
    </row>
    <row r="1963" spans="25:25" x14ac:dyDescent="0.25">
      <c r="Y1963"/>
    </row>
    <row r="1964" spans="25:25" x14ac:dyDescent="0.25">
      <c r="Y1964"/>
    </row>
    <row r="1965" spans="25:25" x14ac:dyDescent="0.25">
      <c r="Y1965"/>
    </row>
    <row r="1966" spans="25:25" x14ac:dyDescent="0.25">
      <c r="Y1966"/>
    </row>
    <row r="1967" spans="25:25" x14ac:dyDescent="0.25">
      <c r="Y1967"/>
    </row>
    <row r="1968" spans="25:25" x14ac:dyDescent="0.25">
      <c r="Y1968"/>
    </row>
    <row r="1969" spans="25:25" x14ac:dyDescent="0.25">
      <c r="Y1969"/>
    </row>
    <row r="1970" spans="25:25" x14ac:dyDescent="0.25">
      <c r="Y1970"/>
    </row>
    <row r="1971" spans="25:25" x14ac:dyDescent="0.25">
      <c r="Y1971"/>
    </row>
    <row r="1972" spans="25:25" x14ac:dyDescent="0.25">
      <c r="Y1972"/>
    </row>
    <row r="1973" spans="25:25" x14ac:dyDescent="0.25">
      <c r="Y1973"/>
    </row>
    <row r="1974" spans="25:25" x14ac:dyDescent="0.25">
      <c r="Y1974"/>
    </row>
    <row r="1975" spans="25:25" x14ac:dyDescent="0.25">
      <c r="Y1975"/>
    </row>
    <row r="1976" spans="25:25" x14ac:dyDescent="0.25">
      <c r="Y1976"/>
    </row>
    <row r="1977" spans="25:25" x14ac:dyDescent="0.25">
      <c r="Y1977"/>
    </row>
    <row r="1978" spans="25:25" x14ac:dyDescent="0.25">
      <c r="Y1978"/>
    </row>
    <row r="1979" spans="25:25" x14ac:dyDescent="0.25">
      <c r="Y1979"/>
    </row>
    <row r="1980" spans="25:25" x14ac:dyDescent="0.25">
      <c r="Y1980"/>
    </row>
    <row r="1981" spans="25:25" x14ac:dyDescent="0.25">
      <c r="Y1981"/>
    </row>
    <row r="1982" spans="25:25" x14ac:dyDescent="0.25">
      <c r="Y1982"/>
    </row>
    <row r="1983" spans="25:25" x14ac:dyDescent="0.25">
      <c r="Y1983"/>
    </row>
    <row r="1984" spans="25:25" x14ac:dyDescent="0.25">
      <c r="Y1984"/>
    </row>
    <row r="1985" spans="25:25" x14ac:dyDescent="0.25">
      <c r="Y1985"/>
    </row>
    <row r="1986" spans="25:25" x14ac:dyDescent="0.25">
      <c r="Y1986"/>
    </row>
    <row r="1987" spans="25:25" x14ac:dyDescent="0.25">
      <c r="Y1987"/>
    </row>
    <row r="1988" spans="25:25" x14ac:dyDescent="0.25">
      <c r="Y1988"/>
    </row>
    <row r="1989" spans="25:25" x14ac:dyDescent="0.25">
      <c r="Y1989"/>
    </row>
    <row r="1990" spans="25:25" x14ac:dyDescent="0.25">
      <c r="Y1990"/>
    </row>
    <row r="1991" spans="25:25" x14ac:dyDescent="0.25">
      <c r="Y1991"/>
    </row>
    <row r="1992" spans="25:25" x14ac:dyDescent="0.25">
      <c r="Y1992"/>
    </row>
    <row r="1993" spans="25:25" x14ac:dyDescent="0.25">
      <c r="Y1993"/>
    </row>
    <row r="1994" spans="25:25" x14ac:dyDescent="0.25">
      <c r="Y1994"/>
    </row>
    <row r="1995" spans="25:25" x14ac:dyDescent="0.25">
      <c r="Y1995"/>
    </row>
    <row r="1996" spans="25:25" x14ac:dyDescent="0.25">
      <c r="Y1996"/>
    </row>
    <row r="1997" spans="25:25" x14ac:dyDescent="0.25">
      <c r="Y1997"/>
    </row>
    <row r="1998" spans="25:25" x14ac:dyDescent="0.25">
      <c r="Y1998"/>
    </row>
    <row r="1999" spans="25:25" x14ac:dyDescent="0.25">
      <c r="Y1999"/>
    </row>
    <row r="2000" spans="25:25" x14ac:dyDescent="0.25">
      <c r="Y2000"/>
    </row>
    <row r="2001" spans="25:25" x14ac:dyDescent="0.25">
      <c r="Y2001"/>
    </row>
    <row r="2002" spans="25:25" x14ac:dyDescent="0.25">
      <c r="Y2002"/>
    </row>
    <row r="2003" spans="25:25" x14ac:dyDescent="0.25">
      <c r="Y2003"/>
    </row>
    <row r="2004" spans="25:25" x14ac:dyDescent="0.25">
      <c r="Y2004"/>
    </row>
    <row r="2005" spans="25:25" x14ac:dyDescent="0.25">
      <c r="Y2005"/>
    </row>
    <row r="2006" spans="25:25" x14ac:dyDescent="0.25">
      <c r="Y2006"/>
    </row>
    <row r="2007" spans="25:25" x14ac:dyDescent="0.25">
      <c r="Y2007"/>
    </row>
    <row r="2008" spans="25:25" x14ac:dyDescent="0.25">
      <c r="Y2008"/>
    </row>
    <row r="2009" spans="25:25" x14ac:dyDescent="0.25">
      <c r="Y2009"/>
    </row>
    <row r="2010" spans="25:25" x14ac:dyDescent="0.25">
      <c r="Y2010"/>
    </row>
    <row r="2011" spans="25:25" x14ac:dyDescent="0.25">
      <c r="Y2011"/>
    </row>
    <row r="2012" spans="25:25" x14ac:dyDescent="0.25">
      <c r="Y2012"/>
    </row>
    <row r="2013" spans="25:25" x14ac:dyDescent="0.25">
      <c r="Y2013"/>
    </row>
    <row r="2014" spans="25:25" x14ac:dyDescent="0.25">
      <c r="Y2014"/>
    </row>
    <row r="2015" spans="25:25" x14ac:dyDescent="0.25">
      <c r="Y2015"/>
    </row>
    <row r="2016" spans="25:25" x14ac:dyDescent="0.25">
      <c r="Y2016"/>
    </row>
    <row r="2017" spans="25:25" x14ac:dyDescent="0.25">
      <c r="Y2017"/>
    </row>
    <row r="2018" spans="25:25" x14ac:dyDescent="0.25">
      <c r="Y2018"/>
    </row>
    <row r="2019" spans="25:25" x14ac:dyDescent="0.25">
      <c r="Y2019"/>
    </row>
    <row r="2020" spans="25:25" x14ac:dyDescent="0.25">
      <c r="Y2020"/>
    </row>
    <row r="2021" spans="25:25" x14ac:dyDescent="0.25">
      <c r="Y2021"/>
    </row>
    <row r="2022" spans="25:25" x14ac:dyDescent="0.25">
      <c r="Y2022"/>
    </row>
    <row r="2023" spans="25:25" x14ac:dyDescent="0.25">
      <c r="Y2023"/>
    </row>
    <row r="2024" spans="25:25" x14ac:dyDescent="0.25">
      <c r="Y2024"/>
    </row>
    <row r="2025" spans="25:25" x14ac:dyDescent="0.25">
      <c r="Y2025"/>
    </row>
    <row r="2026" spans="25:25" x14ac:dyDescent="0.25">
      <c r="Y2026"/>
    </row>
    <row r="2027" spans="25:25" x14ac:dyDescent="0.25">
      <c r="Y2027"/>
    </row>
    <row r="2028" spans="25:25" x14ac:dyDescent="0.25">
      <c r="Y2028"/>
    </row>
    <row r="2029" spans="25:25" x14ac:dyDescent="0.25">
      <c r="Y2029"/>
    </row>
    <row r="2030" spans="25:25" x14ac:dyDescent="0.25">
      <c r="Y2030"/>
    </row>
    <row r="2031" spans="25:25" x14ac:dyDescent="0.25">
      <c r="Y2031"/>
    </row>
    <row r="2032" spans="25:25" x14ac:dyDescent="0.25">
      <c r="Y2032"/>
    </row>
    <row r="2033" spans="25:25" x14ac:dyDescent="0.25">
      <c r="Y2033"/>
    </row>
    <row r="2034" spans="25:25" x14ac:dyDescent="0.25">
      <c r="Y2034"/>
    </row>
    <row r="2035" spans="25:25" x14ac:dyDescent="0.25">
      <c r="Y2035"/>
    </row>
    <row r="2036" spans="25:25" x14ac:dyDescent="0.25">
      <c r="Y2036"/>
    </row>
    <row r="2037" spans="25:25" x14ac:dyDescent="0.25">
      <c r="Y2037"/>
    </row>
    <row r="2038" spans="25:25" x14ac:dyDescent="0.25">
      <c r="Y2038"/>
    </row>
    <row r="2039" spans="25:25" x14ac:dyDescent="0.25">
      <c r="Y2039"/>
    </row>
    <row r="2040" spans="25:25" x14ac:dyDescent="0.25">
      <c r="Y2040"/>
    </row>
    <row r="2041" spans="25:25" x14ac:dyDescent="0.25">
      <c r="Y2041"/>
    </row>
    <row r="2042" spans="25:25" x14ac:dyDescent="0.25">
      <c r="Y2042"/>
    </row>
    <row r="2043" spans="25:25" x14ac:dyDescent="0.25">
      <c r="Y2043"/>
    </row>
    <row r="2044" spans="25:25" x14ac:dyDescent="0.25">
      <c r="Y2044"/>
    </row>
    <row r="2045" spans="25:25" x14ac:dyDescent="0.25">
      <c r="Y2045"/>
    </row>
    <row r="2046" spans="25:25" x14ac:dyDescent="0.25">
      <c r="Y2046"/>
    </row>
    <row r="2047" spans="25:25" x14ac:dyDescent="0.25">
      <c r="Y2047"/>
    </row>
    <row r="2048" spans="25:25" x14ac:dyDescent="0.25">
      <c r="Y2048"/>
    </row>
    <row r="2049" spans="25:25" x14ac:dyDescent="0.25">
      <c r="Y2049"/>
    </row>
    <row r="2050" spans="25:25" x14ac:dyDescent="0.25">
      <c r="Y2050"/>
    </row>
    <row r="2051" spans="25:25" x14ac:dyDescent="0.25">
      <c r="Y2051"/>
    </row>
    <row r="2052" spans="25:25" x14ac:dyDescent="0.25">
      <c r="Y2052"/>
    </row>
    <row r="2053" spans="25:25" x14ac:dyDescent="0.25">
      <c r="Y2053"/>
    </row>
    <row r="2054" spans="25:25" x14ac:dyDescent="0.25">
      <c r="Y2054"/>
    </row>
    <row r="2055" spans="25:25" x14ac:dyDescent="0.25">
      <c r="Y2055"/>
    </row>
    <row r="2056" spans="25:25" x14ac:dyDescent="0.25">
      <c r="Y2056"/>
    </row>
    <row r="2057" spans="25:25" x14ac:dyDescent="0.25">
      <c r="Y2057"/>
    </row>
    <row r="2058" spans="25:25" x14ac:dyDescent="0.25">
      <c r="Y2058"/>
    </row>
    <row r="2059" spans="25:25" x14ac:dyDescent="0.25">
      <c r="Y2059"/>
    </row>
    <row r="2060" spans="25:25" x14ac:dyDescent="0.25">
      <c r="Y2060"/>
    </row>
    <row r="2061" spans="25:25" x14ac:dyDescent="0.25">
      <c r="Y2061"/>
    </row>
    <row r="2062" spans="25:25" x14ac:dyDescent="0.25">
      <c r="Y2062"/>
    </row>
    <row r="2063" spans="25:25" x14ac:dyDescent="0.25">
      <c r="Y2063"/>
    </row>
    <row r="2064" spans="25:25" x14ac:dyDescent="0.25">
      <c r="Y2064"/>
    </row>
    <row r="2065" spans="25:25" x14ac:dyDescent="0.25">
      <c r="Y2065"/>
    </row>
    <row r="2066" spans="25:25" x14ac:dyDescent="0.25">
      <c r="Y2066"/>
    </row>
    <row r="2067" spans="25:25" x14ac:dyDescent="0.25">
      <c r="Y2067"/>
    </row>
    <row r="2068" spans="25:25" x14ac:dyDescent="0.25">
      <c r="Y2068"/>
    </row>
    <row r="2069" spans="25:25" x14ac:dyDescent="0.25">
      <c r="Y2069"/>
    </row>
    <row r="2070" spans="25:25" x14ac:dyDescent="0.25">
      <c r="Y2070"/>
    </row>
    <row r="2071" spans="25:25" x14ac:dyDescent="0.25">
      <c r="Y2071"/>
    </row>
    <row r="2072" spans="25:25" x14ac:dyDescent="0.25">
      <c r="Y2072"/>
    </row>
    <row r="2073" spans="25:25" x14ac:dyDescent="0.25">
      <c r="Y2073"/>
    </row>
    <row r="2074" spans="25:25" x14ac:dyDescent="0.25">
      <c r="Y2074"/>
    </row>
    <row r="2075" spans="25:25" x14ac:dyDescent="0.25">
      <c r="Y2075"/>
    </row>
    <row r="2076" spans="25:25" x14ac:dyDescent="0.25">
      <c r="Y2076"/>
    </row>
    <row r="2077" spans="25:25" x14ac:dyDescent="0.25">
      <c r="Y2077"/>
    </row>
    <row r="2078" spans="25:25" x14ac:dyDescent="0.25">
      <c r="Y2078"/>
    </row>
    <row r="2079" spans="25:25" x14ac:dyDescent="0.25">
      <c r="Y2079"/>
    </row>
    <row r="2080" spans="25:25" x14ac:dyDescent="0.25">
      <c r="Y2080"/>
    </row>
    <row r="2081" spans="25:25" x14ac:dyDescent="0.25">
      <c r="Y2081"/>
    </row>
    <row r="2082" spans="25:25" x14ac:dyDescent="0.25">
      <c r="Y2082"/>
    </row>
    <row r="2083" spans="25:25" x14ac:dyDescent="0.25">
      <c r="Y2083"/>
    </row>
    <row r="2084" spans="25:25" x14ac:dyDescent="0.25">
      <c r="Y2084"/>
    </row>
    <row r="2085" spans="25:25" x14ac:dyDescent="0.25">
      <c r="Y2085"/>
    </row>
    <row r="2086" spans="25:25" x14ac:dyDescent="0.25">
      <c r="Y2086"/>
    </row>
    <row r="2087" spans="25:25" x14ac:dyDescent="0.25">
      <c r="Y2087"/>
    </row>
    <row r="2088" spans="25:25" x14ac:dyDescent="0.25">
      <c r="Y2088"/>
    </row>
    <row r="2089" spans="25:25" x14ac:dyDescent="0.25">
      <c r="Y2089"/>
    </row>
    <row r="2090" spans="25:25" x14ac:dyDescent="0.25">
      <c r="Y2090"/>
    </row>
    <row r="2091" spans="25:25" x14ac:dyDescent="0.25">
      <c r="Y2091"/>
    </row>
    <row r="2092" spans="25:25" x14ac:dyDescent="0.25">
      <c r="Y2092"/>
    </row>
    <row r="2093" spans="25:25" x14ac:dyDescent="0.25">
      <c r="Y2093"/>
    </row>
    <row r="2094" spans="25:25" x14ac:dyDescent="0.25">
      <c r="Y2094"/>
    </row>
    <row r="2095" spans="25:25" x14ac:dyDescent="0.25">
      <c r="Y2095"/>
    </row>
    <row r="2096" spans="25:25" x14ac:dyDescent="0.25">
      <c r="Y2096"/>
    </row>
    <row r="2097" spans="25:25" x14ac:dyDescent="0.25">
      <c r="Y2097"/>
    </row>
    <row r="2098" spans="25:25" x14ac:dyDescent="0.25">
      <c r="Y2098"/>
    </row>
    <row r="2099" spans="25:25" x14ac:dyDescent="0.25">
      <c r="Y2099"/>
    </row>
    <row r="2100" spans="25:25" x14ac:dyDescent="0.25">
      <c r="Y2100"/>
    </row>
    <row r="2101" spans="25:25" x14ac:dyDescent="0.25">
      <c r="Y2101"/>
    </row>
    <row r="2102" spans="25:25" x14ac:dyDescent="0.25">
      <c r="Y2102"/>
    </row>
    <row r="2103" spans="25:25" x14ac:dyDescent="0.25">
      <c r="Y2103"/>
    </row>
    <row r="2104" spans="25:25" x14ac:dyDescent="0.25">
      <c r="Y2104"/>
    </row>
    <row r="2105" spans="25:25" x14ac:dyDescent="0.25">
      <c r="Y2105"/>
    </row>
    <row r="2106" spans="25:25" x14ac:dyDescent="0.25">
      <c r="Y2106"/>
    </row>
    <row r="2107" spans="25:25" x14ac:dyDescent="0.25">
      <c r="Y2107"/>
    </row>
    <row r="2108" spans="25:25" x14ac:dyDescent="0.25">
      <c r="Y2108"/>
    </row>
    <row r="2109" spans="25:25" x14ac:dyDescent="0.25">
      <c r="Y2109"/>
    </row>
    <row r="2110" spans="25:25" x14ac:dyDescent="0.25">
      <c r="Y2110"/>
    </row>
    <row r="2111" spans="25:25" x14ac:dyDescent="0.25">
      <c r="Y2111"/>
    </row>
    <row r="2112" spans="25:25" x14ac:dyDescent="0.25">
      <c r="Y2112"/>
    </row>
    <row r="2113" spans="25:25" x14ac:dyDescent="0.25">
      <c r="Y2113"/>
    </row>
    <row r="2114" spans="25:25" x14ac:dyDescent="0.25">
      <c r="Y2114"/>
    </row>
    <row r="2115" spans="25:25" x14ac:dyDescent="0.25">
      <c r="Y2115"/>
    </row>
    <row r="2116" spans="25:25" x14ac:dyDescent="0.25">
      <c r="Y2116"/>
    </row>
    <row r="2117" spans="25:25" x14ac:dyDescent="0.25">
      <c r="Y2117"/>
    </row>
    <row r="2118" spans="25:25" x14ac:dyDescent="0.25">
      <c r="Y2118"/>
    </row>
    <row r="2119" spans="25:25" x14ac:dyDescent="0.25">
      <c r="Y2119"/>
    </row>
    <row r="2120" spans="25:25" x14ac:dyDescent="0.25">
      <c r="Y2120"/>
    </row>
    <row r="2121" spans="25:25" x14ac:dyDescent="0.25">
      <c r="Y2121"/>
    </row>
    <row r="2122" spans="25:25" x14ac:dyDescent="0.25">
      <c r="Y2122"/>
    </row>
    <row r="2123" spans="25:25" x14ac:dyDescent="0.25">
      <c r="Y2123"/>
    </row>
    <row r="2124" spans="25:25" x14ac:dyDescent="0.25">
      <c r="Y2124"/>
    </row>
    <row r="2125" spans="25:25" x14ac:dyDescent="0.25">
      <c r="Y2125"/>
    </row>
    <row r="2126" spans="25:25" x14ac:dyDescent="0.25">
      <c r="Y2126"/>
    </row>
    <row r="2127" spans="25:25" x14ac:dyDescent="0.25">
      <c r="Y2127"/>
    </row>
    <row r="2128" spans="25:25" x14ac:dyDescent="0.25">
      <c r="Y2128"/>
    </row>
    <row r="2129" spans="25:25" x14ac:dyDescent="0.25">
      <c r="Y2129"/>
    </row>
    <row r="2130" spans="25:25" x14ac:dyDescent="0.25">
      <c r="Y2130"/>
    </row>
    <row r="2131" spans="25:25" x14ac:dyDescent="0.25">
      <c r="Y2131"/>
    </row>
    <row r="2132" spans="25:25" x14ac:dyDescent="0.25">
      <c r="Y2132"/>
    </row>
    <row r="2133" spans="25:25" x14ac:dyDescent="0.25">
      <c r="Y2133"/>
    </row>
    <row r="2134" spans="25:25" x14ac:dyDescent="0.25">
      <c r="Y2134"/>
    </row>
    <row r="2135" spans="25:25" x14ac:dyDescent="0.25">
      <c r="Y2135"/>
    </row>
    <row r="2136" spans="25:25" x14ac:dyDescent="0.25">
      <c r="Y2136"/>
    </row>
    <row r="2137" spans="25:25" x14ac:dyDescent="0.25">
      <c r="Y2137"/>
    </row>
    <row r="2138" spans="25:25" x14ac:dyDescent="0.25">
      <c r="Y2138"/>
    </row>
    <row r="2139" spans="25:25" x14ac:dyDescent="0.25">
      <c r="Y2139"/>
    </row>
    <row r="2140" spans="25:25" x14ac:dyDescent="0.25">
      <c r="Y2140"/>
    </row>
    <row r="2141" spans="25:25" x14ac:dyDescent="0.25">
      <c r="Y2141"/>
    </row>
    <row r="2142" spans="25:25" x14ac:dyDescent="0.25">
      <c r="Y2142"/>
    </row>
    <row r="2143" spans="25:25" x14ac:dyDescent="0.25">
      <c r="Y2143"/>
    </row>
    <row r="2144" spans="25:25" x14ac:dyDescent="0.25">
      <c r="Y2144"/>
    </row>
    <row r="2145" spans="25:25" x14ac:dyDescent="0.25">
      <c r="Y2145"/>
    </row>
    <row r="2146" spans="25:25" x14ac:dyDescent="0.25">
      <c r="Y2146"/>
    </row>
    <row r="2147" spans="25:25" x14ac:dyDescent="0.25">
      <c r="Y2147"/>
    </row>
    <row r="2148" spans="25:25" x14ac:dyDescent="0.25">
      <c r="Y2148"/>
    </row>
    <row r="2149" spans="25:25" x14ac:dyDescent="0.25">
      <c r="Y2149"/>
    </row>
    <row r="2150" spans="25:25" x14ac:dyDescent="0.25">
      <c r="Y2150"/>
    </row>
    <row r="2151" spans="25:25" x14ac:dyDescent="0.25">
      <c r="Y2151"/>
    </row>
    <row r="2152" spans="25:25" x14ac:dyDescent="0.25">
      <c r="Y2152"/>
    </row>
    <row r="2153" spans="25:25" x14ac:dyDescent="0.25">
      <c r="Y2153"/>
    </row>
    <row r="2154" spans="25:25" x14ac:dyDescent="0.25">
      <c r="Y2154"/>
    </row>
    <row r="2155" spans="25:25" x14ac:dyDescent="0.25">
      <c r="Y2155"/>
    </row>
    <row r="2156" spans="25:25" x14ac:dyDescent="0.25">
      <c r="Y2156"/>
    </row>
    <row r="2157" spans="25:25" x14ac:dyDescent="0.25">
      <c r="Y2157"/>
    </row>
    <row r="2158" spans="25:25" x14ac:dyDescent="0.25">
      <c r="Y2158"/>
    </row>
    <row r="2159" spans="25:25" x14ac:dyDescent="0.25">
      <c r="Y2159"/>
    </row>
    <row r="2160" spans="25:25" x14ac:dyDescent="0.25">
      <c r="Y2160"/>
    </row>
    <row r="2161" spans="25:25" x14ac:dyDescent="0.25">
      <c r="Y2161"/>
    </row>
    <row r="2162" spans="25:25" x14ac:dyDescent="0.25">
      <c r="Y2162"/>
    </row>
    <row r="2163" spans="25:25" x14ac:dyDescent="0.25">
      <c r="Y2163"/>
    </row>
    <row r="2164" spans="25:25" x14ac:dyDescent="0.25">
      <c r="Y2164"/>
    </row>
    <row r="2165" spans="25:25" x14ac:dyDescent="0.25">
      <c r="Y2165"/>
    </row>
    <row r="2166" spans="25:25" x14ac:dyDescent="0.25">
      <c r="Y2166"/>
    </row>
    <row r="2167" spans="25:25" x14ac:dyDescent="0.25">
      <c r="Y2167"/>
    </row>
    <row r="2168" spans="25:25" x14ac:dyDescent="0.25">
      <c r="Y2168"/>
    </row>
    <row r="2169" spans="25:25" x14ac:dyDescent="0.25">
      <c r="Y2169"/>
    </row>
    <row r="2170" spans="25:25" x14ac:dyDescent="0.25">
      <c r="Y2170"/>
    </row>
    <row r="2171" spans="25:25" x14ac:dyDescent="0.25">
      <c r="Y2171"/>
    </row>
    <row r="2172" spans="25:25" x14ac:dyDescent="0.25">
      <c r="Y2172"/>
    </row>
    <row r="2173" spans="25:25" x14ac:dyDescent="0.25">
      <c r="Y2173"/>
    </row>
    <row r="2174" spans="25:25" x14ac:dyDescent="0.25">
      <c r="Y2174"/>
    </row>
    <row r="2175" spans="25:25" x14ac:dyDescent="0.25">
      <c r="Y2175"/>
    </row>
    <row r="2176" spans="25:25" x14ac:dyDescent="0.25">
      <c r="Y2176"/>
    </row>
    <row r="2177" spans="25:25" x14ac:dyDescent="0.25">
      <c r="Y2177"/>
    </row>
    <row r="2178" spans="25:25" x14ac:dyDescent="0.25">
      <c r="Y2178"/>
    </row>
    <row r="2179" spans="25:25" x14ac:dyDescent="0.25">
      <c r="Y2179"/>
    </row>
    <row r="2180" spans="25:25" x14ac:dyDescent="0.25">
      <c r="Y2180"/>
    </row>
    <row r="2181" spans="25:25" x14ac:dyDescent="0.25">
      <c r="Y2181"/>
    </row>
    <row r="2182" spans="25:25" x14ac:dyDescent="0.25">
      <c r="Y2182"/>
    </row>
    <row r="2183" spans="25:25" x14ac:dyDescent="0.25">
      <c r="Y2183"/>
    </row>
    <row r="2184" spans="25:25" x14ac:dyDescent="0.25">
      <c r="Y2184"/>
    </row>
    <row r="2185" spans="25:25" x14ac:dyDescent="0.25">
      <c r="Y2185"/>
    </row>
    <row r="2186" spans="25:25" x14ac:dyDescent="0.25">
      <c r="Y2186"/>
    </row>
    <row r="2187" spans="25:25" x14ac:dyDescent="0.25">
      <c r="Y2187"/>
    </row>
    <row r="2188" spans="25:25" x14ac:dyDescent="0.25">
      <c r="Y2188"/>
    </row>
    <row r="2189" spans="25:25" x14ac:dyDescent="0.25">
      <c r="Y2189"/>
    </row>
    <row r="2190" spans="25:25" x14ac:dyDescent="0.25">
      <c r="Y2190"/>
    </row>
    <row r="2191" spans="25:25" x14ac:dyDescent="0.25">
      <c r="Y2191"/>
    </row>
    <row r="2192" spans="25:25" x14ac:dyDescent="0.25">
      <c r="Y2192"/>
    </row>
    <row r="2193" spans="25:25" x14ac:dyDescent="0.25">
      <c r="Y2193"/>
    </row>
    <row r="2194" spans="25:25" x14ac:dyDescent="0.25">
      <c r="Y2194"/>
    </row>
    <row r="2195" spans="25:25" x14ac:dyDescent="0.25">
      <c r="Y2195"/>
    </row>
    <row r="2196" spans="25:25" x14ac:dyDescent="0.25">
      <c r="Y2196"/>
    </row>
    <row r="2197" spans="25:25" x14ac:dyDescent="0.25">
      <c r="Y2197"/>
    </row>
    <row r="2198" spans="25:25" x14ac:dyDescent="0.25">
      <c r="Y2198"/>
    </row>
    <row r="2199" spans="25:25" x14ac:dyDescent="0.25">
      <c r="Y2199"/>
    </row>
    <row r="2200" spans="25:25" x14ac:dyDescent="0.25">
      <c r="Y2200"/>
    </row>
    <row r="2201" spans="25:25" x14ac:dyDescent="0.25">
      <c r="Y2201"/>
    </row>
    <row r="2202" spans="25:25" x14ac:dyDescent="0.25">
      <c r="Y2202"/>
    </row>
    <row r="2203" spans="25:25" x14ac:dyDescent="0.25">
      <c r="Y2203"/>
    </row>
    <row r="2204" spans="25:25" x14ac:dyDescent="0.25">
      <c r="Y2204"/>
    </row>
    <row r="2205" spans="25:25" x14ac:dyDescent="0.25">
      <c r="Y2205"/>
    </row>
    <row r="2206" spans="25:25" x14ac:dyDescent="0.25">
      <c r="Y2206"/>
    </row>
    <row r="2207" spans="25:25" x14ac:dyDescent="0.25">
      <c r="Y2207"/>
    </row>
    <row r="2208" spans="25:25" x14ac:dyDescent="0.25">
      <c r="Y2208"/>
    </row>
    <row r="2209" spans="25:25" x14ac:dyDescent="0.25">
      <c r="Y2209"/>
    </row>
    <row r="2210" spans="25:25" x14ac:dyDescent="0.25">
      <c r="Y2210"/>
    </row>
    <row r="2211" spans="25:25" x14ac:dyDescent="0.25">
      <c r="Y2211"/>
    </row>
    <row r="2212" spans="25:25" x14ac:dyDescent="0.25">
      <c r="Y2212"/>
    </row>
    <row r="2213" spans="25:25" x14ac:dyDescent="0.25">
      <c r="Y2213"/>
    </row>
    <row r="2214" spans="25:25" x14ac:dyDescent="0.25">
      <c r="Y2214"/>
    </row>
    <row r="2215" spans="25:25" x14ac:dyDescent="0.25">
      <c r="Y2215"/>
    </row>
    <row r="2216" spans="25:25" x14ac:dyDescent="0.25">
      <c r="Y2216"/>
    </row>
    <row r="2217" spans="25:25" x14ac:dyDescent="0.25">
      <c r="Y2217"/>
    </row>
    <row r="2218" spans="25:25" x14ac:dyDescent="0.25">
      <c r="Y2218"/>
    </row>
    <row r="2219" spans="25:25" x14ac:dyDescent="0.25">
      <c r="Y2219"/>
    </row>
    <row r="2220" spans="25:25" x14ac:dyDescent="0.25">
      <c r="Y2220"/>
    </row>
    <row r="2221" spans="25:25" x14ac:dyDescent="0.25">
      <c r="Y2221"/>
    </row>
    <row r="2222" spans="25:25" x14ac:dyDescent="0.25">
      <c r="Y2222"/>
    </row>
    <row r="2223" spans="25:25" x14ac:dyDescent="0.25">
      <c r="Y2223"/>
    </row>
    <row r="2224" spans="25:25" x14ac:dyDescent="0.25">
      <c r="Y2224"/>
    </row>
    <row r="2225" spans="25:25" x14ac:dyDescent="0.25">
      <c r="Y2225"/>
    </row>
    <row r="2226" spans="25:25" x14ac:dyDescent="0.25">
      <c r="Y2226"/>
    </row>
    <row r="2227" spans="25:25" x14ac:dyDescent="0.25">
      <c r="Y2227"/>
    </row>
    <row r="2228" spans="25:25" x14ac:dyDescent="0.25">
      <c r="Y2228"/>
    </row>
    <row r="2229" spans="25:25" x14ac:dyDescent="0.25">
      <c r="Y2229"/>
    </row>
    <row r="2230" spans="25:25" x14ac:dyDescent="0.25">
      <c r="Y2230"/>
    </row>
    <row r="2231" spans="25:25" x14ac:dyDescent="0.25">
      <c r="Y2231"/>
    </row>
    <row r="2232" spans="25:25" x14ac:dyDescent="0.25">
      <c r="Y2232"/>
    </row>
    <row r="2233" spans="25:25" x14ac:dyDescent="0.25">
      <c r="Y2233"/>
    </row>
    <row r="2234" spans="25:25" x14ac:dyDescent="0.25">
      <c r="Y2234"/>
    </row>
    <row r="2235" spans="25:25" x14ac:dyDescent="0.25">
      <c r="Y2235"/>
    </row>
    <row r="2236" spans="25:25" x14ac:dyDescent="0.25">
      <c r="Y2236"/>
    </row>
    <row r="2237" spans="25:25" x14ac:dyDescent="0.25">
      <c r="Y2237"/>
    </row>
    <row r="2238" spans="25:25" x14ac:dyDescent="0.25">
      <c r="Y2238"/>
    </row>
    <row r="2239" spans="25:25" x14ac:dyDescent="0.25">
      <c r="Y2239"/>
    </row>
    <row r="2240" spans="25:25" x14ac:dyDescent="0.25">
      <c r="Y2240"/>
    </row>
    <row r="2241" spans="25:25" x14ac:dyDescent="0.25">
      <c r="Y2241"/>
    </row>
    <row r="2242" spans="25:25" x14ac:dyDescent="0.25">
      <c r="Y2242"/>
    </row>
    <row r="2243" spans="25:25" x14ac:dyDescent="0.25">
      <c r="Y2243"/>
    </row>
    <row r="2244" spans="25:25" x14ac:dyDescent="0.25">
      <c r="Y2244"/>
    </row>
    <row r="2245" spans="25:25" x14ac:dyDescent="0.25">
      <c r="Y2245"/>
    </row>
    <row r="2246" spans="25:25" x14ac:dyDescent="0.25">
      <c r="Y2246"/>
    </row>
    <row r="2247" spans="25:25" x14ac:dyDescent="0.25">
      <c r="Y2247"/>
    </row>
    <row r="2248" spans="25:25" x14ac:dyDescent="0.25">
      <c r="Y2248"/>
    </row>
    <row r="2249" spans="25:25" x14ac:dyDescent="0.25">
      <c r="Y2249"/>
    </row>
    <row r="2250" spans="25:25" x14ac:dyDescent="0.25">
      <c r="Y2250"/>
    </row>
    <row r="2251" spans="25:25" x14ac:dyDescent="0.25">
      <c r="Y2251"/>
    </row>
    <row r="2252" spans="25:25" x14ac:dyDescent="0.25">
      <c r="Y2252"/>
    </row>
    <row r="2253" spans="25:25" x14ac:dyDescent="0.25">
      <c r="Y2253"/>
    </row>
    <row r="2254" spans="25:25" x14ac:dyDescent="0.25">
      <c r="Y2254"/>
    </row>
    <row r="2255" spans="25:25" x14ac:dyDescent="0.25">
      <c r="Y2255"/>
    </row>
    <row r="2256" spans="25:25" x14ac:dyDescent="0.25">
      <c r="Y2256"/>
    </row>
    <row r="2257" spans="25:25" x14ac:dyDescent="0.25">
      <c r="Y2257"/>
    </row>
    <row r="2258" spans="25:25" x14ac:dyDescent="0.25">
      <c r="Y2258"/>
    </row>
    <row r="2259" spans="25:25" x14ac:dyDescent="0.25">
      <c r="Y2259"/>
    </row>
    <row r="2260" spans="25:25" x14ac:dyDescent="0.25">
      <c r="Y2260"/>
    </row>
    <row r="2261" spans="25:25" x14ac:dyDescent="0.25">
      <c r="Y2261"/>
    </row>
    <row r="2262" spans="25:25" x14ac:dyDescent="0.25">
      <c r="Y2262"/>
    </row>
    <row r="2263" spans="25:25" x14ac:dyDescent="0.25">
      <c r="Y2263"/>
    </row>
    <row r="2264" spans="25:25" x14ac:dyDescent="0.25">
      <c r="Y2264"/>
    </row>
    <row r="2265" spans="25:25" x14ac:dyDescent="0.25">
      <c r="Y2265"/>
    </row>
    <row r="2266" spans="25:25" x14ac:dyDescent="0.25">
      <c r="Y2266"/>
    </row>
    <row r="2267" spans="25:25" x14ac:dyDescent="0.25">
      <c r="Y2267"/>
    </row>
    <row r="2268" spans="25:25" x14ac:dyDescent="0.25">
      <c r="Y2268"/>
    </row>
    <row r="2269" spans="25:25" x14ac:dyDescent="0.25">
      <c r="Y2269"/>
    </row>
    <row r="2270" spans="25:25" x14ac:dyDescent="0.25">
      <c r="Y2270"/>
    </row>
    <row r="2271" spans="25:25" x14ac:dyDescent="0.25">
      <c r="Y2271"/>
    </row>
    <row r="2272" spans="25:25" x14ac:dyDescent="0.25">
      <c r="Y2272"/>
    </row>
    <row r="2273" spans="25:25" x14ac:dyDescent="0.25">
      <c r="Y2273"/>
    </row>
    <row r="2274" spans="25:25" x14ac:dyDescent="0.25">
      <c r="Y2274"/>
    </row>
    <row r="2275" spans="25:25" x14ac:dyDescent="0.25">
      <c r="Y2275"/>
    </row>
    <row r="2276" spans="25:25" x14ac:dyDescent="0.25">
      <c r="Y2276"/>
    </row>
    <row r="2277" spans="25:25" x14ac:dyDescent="0.25">
      <c r="Y2277"/>
    </row>
    <row r="2278" spans="25:25" x14ac:dyDescent="0.25">
      <c r="Y2278"/>
    </row>
    <row r="2279" spans="25:25" x14ac:dyDescent="0.25">
      <c r="Y2279"/>
    </row>
    <row r="2280" spans="25:25" x14ac:dyDescent="0.25">
      <c r="Y2280"/>
    </row>
    <row r="2281" spans="25:25" x14ac:dyDescent="0.25">
      <c r="Y2281"/>
    </row>
    <row r="2282" spans="25:25" x14ac:dyDescent="0.25">
      <c r="Y2282"/>
    </row>
    <row r="2283" spans="25:25" x14ac:dyDescent="0.25">
      <c r="Y2283"/>
    </row>
    <row r="2284" spans="25:25" x14ac:dyDescent="0.25">
      <c r="Y2284"/>
    </row>
    <row r="2285" spans="25:25" x14ac:dyDescent="0.25">
      <c r="Y2285"/>
    </row>
    <row r="2286" spans="25:25" x14ac:dyDescent="0.25">
      <c r="Y2286"/>
    </row>
    <row r="2287" spans="25:25" x14ac:dyDescent="0.25">
      <c r="Y2287"/>
    </row>
    <row r="2288" spans="25:25" x14ac:dyDescent="0.25">
      <c r="Y2288"/>
    </row>
    <row r="2289" spans="25:25" x14ac:dyDescent="0.25">
      <c r="Y2289"/>
    </row>
    <row r="2290" spans="25:25" x14ac:dyDescent="0.25">
      <c r="Y2290"/>
    </row>
    <row r="2291" spans="25:25" x14ac:dyDescent="0.25">
      <c r="Y2291"/>
    </row>
    <row r="2292" spans="25:25" x14ac:dyDescent="0.25">
      <c r="Y2292"/>
    </row>
    <row r="2293" spans="25:25" x14ac:dyDescent="0.25">
      <c r="Y2293"/>
    </row>
    <row r="2294" spans="25:25" x14ac:dyDescent="0.25">
      <c r="Y2294"/>
    </row>
    <row r="2295" spans="25:25" x14ac:dyDescent="0.25">
      <c r="Y2295"/>
    </row>
    <row r="2296" spans="25:25" x14ac:dyDescent="0.25">
      <c r="Y2296"/>
    </row>
    <row r="2297" spans="25:25" x14ac:dyDescent="0.25">
      <c r="Y2297"/>
    </row>
    <row r="2298" spans="25:25" x14ac:dyDescent="0.25">
      <c r="Y2298"/>
    </row>
    <row r="2299" spans="25:25" x14ac:dyDescent="0.25">
      <c r="Y2299"/>
    </row>
    <row r="2300" spans="25:25" x14ac:dyDescent="0.25">
      <c r="Y2300"/>
    </row>
    <row r="2301" spans="25:25" x14ac:dyDescent="0.25">
      <c r="Y2301"/>
    </row>
    <row r="2302" spans="25:25" x14ac:dyDescent="0.25">
      <c r="Y2302"/>
    </row>
    <row r="2303" spans="25:25" x14ac:dyDescent="0.25">
      <c r="Y2303"/>
    </row>
    <row r="2304" spans="25:25" x14ac:dyDescent="0.25">
      <c r="Y2304"/>
    </row>
    <row r="2305" spans="25:25" x14ac:dyDescent="0.25">
      <c r="Y2305"/>
    </row>
    <row r="2306" spans="25:25" x14ac:dyDescent="0.25">
      <c r="Y2306"/>
    </row>
    <row r="2307" spans="25:25" x14ac:dyDescent="0.25">
      <c r="Y2307"/>
    </row>
    <row r="2308" spans="25:25" x14ac:dyDescent="0.25">
      <c r="Y2308"/>
    </row>
    <row r="2309" spans="25:25" x14ac:dyDescent="0.25">
      <c r="Y2309"/>
    </row>
    <row r="2310" spans="25:25" x14ac:dyDescent="0.25">
      <c r="Y2310"/>
    </row>
    <row r="2311" spans="25:25" x14ac:dyDescent="0.25">
      <c r="Y2311"/>
    </row>
    <row r="2312" spans="25:25" x14ac:dyDescent="0.25">
      <c r="Y2312"/>
    </row>
    <row r="2313" spans="25:25" x14ac:dyDescent="0.25">
      <c r="Y2313"/>
    </row>
    <row r="2314" spans="25:25" x14ac:dyDescent="0.25">
      <c r="Y2314"/>
    </row>
    <row r="2315" spans="25:25" x14ac:dyDescent="0.25">
      <c r="Y2315"/>
    </row>
    <row r="2316" spans="25:25" x14ac:dyDescent="0.25">
      <c r="Y2316"/>
    </row>
    <row r="2317" spans="25:25" x14ac:dyDescent="0.25">
      <c r="Y2317"/>
    </row>
    <row r="2318" spans="25:25" x14ac:dyDescent="0.25">
      <c r="Y2318"/>
    </row>
    <row r="2319" spans="25:25" x14ac:dyDescent="0.25">
      <c r="Y2319"/>
    </row>
    <row r="2320" spans="25:25" x14ac:dyDescent="0.25">
      <c r="Y2320"/>
    </row>
    <row r="2321" spans="25:25" x14ac:dyDescent="0.25">
      <c r="Y2321"/>
    </row>
    <row r="2322" spans="25:25" x14ac:dyDescent="0.25">
      <c r="Y2322"/>
    </row>
    <row r="2323" spans="25:25" x14ac:dyDescent="0.25">
      <c r="Y2323"/>
    </row>
    <row r="2324" spans="25:25" x14ac:dyDescent="0.25">
      <c r="Y2324"/>
    </row>
    <row r="2325" spans="25:25" x14ac:dyDescent="0.25">
      <c r="Y2325"/>
    </row>
    <row r="2326" spans="25:25" x14ac:dyDescent="0.25">
      <c r="Y2326"/>
    </row>
    <row r="2327" spans="25:25" x14ac:dyDescent="0.25">
      <c r="Y2327"/>
    </row>
    <row r="2328" spans="25:25" x14ac:dyDescent="0.25">
      <c r="Y2328"/>
    </row>
    <row r="2329" spans="25:25" x14ac:dyDescent="0.25">
      <c r="Y2329"/>
    </row>
    <row r="2330" spans="25:25" x14ac:dyDescent="0.25">
      <c r="Y2330"/>
    </row>
    <row r="2331" spans="25:25" x14ac:dyDescent="0.25">
      <c r="Y2331"/>
    </row>
    <row r="2332" spans="25:25" x14ac:dyDescent="0.25">
      <c r="Y2332"/>
    </row>
    <row r="2333" spans="25:25" x14ac:dyDescent="0.25">
      <c r="Y2333"/>
    </row>
    <row r="2334" spans="25:25" x14ac:dyDescent="0.25">
      <c r="Y2334"/>
    </row>
    <row r="2335" spans="25:25" x14ac:dyDescent="0.25">
      <c r="Y2335"/>
    </row>
    <row r="2336" spans="25:25" x14ac:dyDescent="0.25">
      <c r="Y2336"/>
    </row>
    <row r="2337" spans="25:25" x14ac:dyDescent="0.25">
      <c r="Y2337"/>
    </row>
    <row r="2338" spans="25:25" x14ac:dyDescent="0.25">
      <c r="Y2338"/>
    </row>
    <row r="2339" spans="25:25" x14ac:dyDescent="0.25">
      <c r="Y2339"/>
    </row>
    <row r="2340" spans="25:25" x14ac:dyDescent="0.25">
      <c r="Y2340"/>
    </row>
    <row r="2341" spans="25:25" x14ac:dyDescent="0.25">
      <c r="Y2341"/>
    </row>
    <row r="2342" spans="25:25" x14ac:dyDescent="0.25">
      <c r="Y2342"/>
    </row>
    <row r="2343" spans="25:25" x14ac:dyDescent="0.25">
      <c r="Y2343"/>
    </row>
    <row r="2344" spans="25:25" x14ac:dyDescent="0.25">
      <c r="Y2344"/>
    </row>
    <row r="2345" spans="25:25" x14ac:dyDescent="0.25">
      <c r="Y2345"/>
    </row>
    <row r="2346" spans="25:25" x14ac:dyDescent="0.25">
      <c r="Y2346"/>
    </row>
    <row r="2347" spans="25:25" x14ac:dyDescent="0.25">
      <c r="Y2347"/>
    </row>
    <row r="2348" spans="25:25" x14ac:dyDescent="0.25">
      <c r="Y2348"/>
    </row>
    <row r="2349" spans="25:25" x14ac:dyDescent="0.25">
      <c r="Y2349"/>
    </row>
    <row r="2350" spans="25:25" x14ac:dyDescent="0.25">
      <c r="Y2350"/>
    </row>
    <row r="2351" spans="25:25" x14ac:dyDescent="0.25">
      <c r="Y2351"/>
    </row>
    <row r="2352" spans="25:25" x14ac:dyDescent="0.25">
      <c r="Y2352"/>
    </row>
    <row r="2353" spans="25:25" x14ac:dyDescent="0.25">
      <c r="Y2353"/>
    </row>
    <row r="2354" spans="25:25" x14ac:dyDescent="0.25">
      <c r="Y2354"/>
    </row>
    <row r="2355" spans="25:25" x14ac:dyDescent="0.25">
      <c r="Y2355"/>
    </row>
    <row r="2356" spans="25:25" x14ac:dyDescent="0.25">
      <c r="Y2356"/>
    </row>
    <row r="2357" spans="25:25" x14ac:dyDescent="0.25">
      <c r="Y2357"/>
    </row>
    <row r="2358" spans="25:25" x14ac:dyDescent="0.25">
      <c r="Y2358"/>
    </row>
    <row r="2359" spans="25:25" x14ac:dyDescent="0.25">
      <c r="Y2359"/>
    </row>
    <row r="2360" spans="25:25" x14ac:dyDescent="0.25">
      <c r="Y2360"/>
    </row>
    <row r="2361" spans="25:25" x14ac:dyDescent="0.25">
      <c r="Y2361"/>
    </row>
    <row r="2362" spans="25:25" x14ac:dyDescent="0.25">
      <c r="Y2362"/>
    </row>
    <row r="2363" spans="25:25" x14ac:dyDescent="0.25">
      <c r="Y2363"/>
    </row>
    <row r="2364" spans="25:25" x14ac:dyDescent="0.25">
      <c r="Y2364"/>
    </row>
    <row r="2365" spans="25:25" x14ac:dyDescent="0.25">
      <c r="Y2365"/>
    </row>
    <row r="2366" spans="25:25" x14ac:dyDescent="0.25">
      <c r="Y2366"/>
    </row>
    <row r="2367" spans="25:25" x14ac:dyDescent="0.25">
      <c r="Y2367"/>
    </row>
    <row r="2368" spans="25:25" x14ac:dyDescent="0.25">
      <c r="Y2368"/>
    </row>
    <row r="2369" spans="25:25" x14ac:dyDescent="0.25">
      <c r="Y2369"/>
    </row>
    <row r="2370" spans="25:25" x14ac:dyDescent="0.25">
      <c r="Y2370"/>
    </row>
    <row r="2371" spans="25:25" x14ac:dyDescent="0.25">
      <c r="Y2371"/>
    </row>
    <row r="2372" spans="25:25" x14ac:dyDescent="0.25">
      <c r="Y2372"/>
    </row>
    <row r="2373" spans="25:25" x14ac:dyDescent="0.25">
      <c r="Y2373"/>
    </row>
    <row r="2374" spans="25:25" x14ac:dyDescent="0.25">
      <c r="Y2374"/>
    </row>
    <row r="2375" spans="25:25" x14ac:dyDescent="0.25">
      <c r="Y2375"/>
    </row>
    <row r="2376" spans="25:25" x14ac:dyDescent="0.25">
      <c r="Y2376"/>
    </row>
    <row r="2377" spans="25:25" x14ac:dyDescent="0.25">
      <c r="Y2377"/>
    </row>
    <row r="2378" spans="25:25" x14ac:dyDescent="0.25">
      <c r="Y2378"/>
    </row>
    <row r="2379" spans="25:25" x14ac:dyDescent="0.25">
      <c r="Y2379"/>
    </row>
    <row r="2380" spans="25:25" x14ac:dyDescent="0.25">
      <c r="Y2380"/>
    </row>
    <row r="2381" spans="25:25" x14ac:dyDescent="0.25">
      <c r="Y2381"/>
    </row>
    <row r="2382" spans="25:25" x14ac:dyDescent="0.25">
      <c r="Y2382"/>
    </row>
    <row r="2383" spans="25:25" x14ac:dyDescent="0.25">
      <c r="Y2383"/>
    </row>
    <row r="2384" spans="25:25" x14ac:dyDescent="0.25">
      <c r="Y2384"/>
    </row>
    <row r="2385" spans="25:25" x14ac:dyDescent="0.25">
      <c r="Y2385"/>
    </row>
    <row r="2386" spans="25:25" x14ac:dyDescent="0.25">
      <c r="Y2386"/>
    </row>
    <row r="2387" spans="25:25" x14ac:dyDescent="0.25">
      <c r="Y2387"/>
    </row>
    <row r="2388" spans="25:25" x14ac:dyDescent="0.25">
      <c r="Y2388"/>
    </row>
    <row r="2389" spans="25:25" x14ac:dyDescent="0.25">
      <c r="Y2389"/>
    </row>
    <row r="2390" spans="25:25" x14ac:dyDescent="0.25">
      <c r="Y2390"/>
    </row>
    <row r="2391" spans="25:25" x14ac:dyDescent="0.25">
      <c r="Y2391"/>
    </row>
    <row r="2392" spans="25:25" x14ac:dyDescent="0.25">
      <c r="Y2392"/>
    </row>
    <row r="2393" spans="25:25" x14ac:dyDescent="0.25">
      <c r="Y2393"/>
    </row>
    <row r="2394" spans="25:25" x14ac:dyDescent="0.25">
      <c r="Y2394"/>
    </row>
    <row r="2395" spans="25:25" x14ac:dyDescent="0.25">
      <c r="Y2395"/>
    </row>
    <row r="2396" spans="25:25" x14ac:dyDescent="0.25">
      <c r="Y2396"/>
    </row>
    <row r="2397" spans="25:25" x14ac:dyDescent="0.25">
      <c r="Y2397"/>
    </row>
    <row r="2398" spans="25:25" x14ac:dyDescent="0.25">
      <c r="Y2398"/>
    </row>
    <row r="2399" spans="25:25" x14ac:dyDescent="0.25">
      <c r="Y2399"/>
    </row>
    <row r="2400" spans="25:25" x14ac:dyDescent="0.25">
      <c r="Y2400"/>
    </row>
    <row r="2401" spans="25:25" x14ac:dyDescent="0.25">
      <c r="Y2401"/>
    </row>
    <row r="2402" spans="25:25" x14ac:dyDescent="0.25">
      <c r="Y2402"/>
    </row>
    <row r="2403" spans="25:25" x14ac:dyDescent="0.25">
      <c r="Y2403"/>
    </row>
    <row r="2404" spans="25:25" x14ac:dyDescent="0.25">
      <c r="Y2404"/>
    </row>
    <row r="2405" spans="25:25" x14ac:dyDescent="0.25">
      <c r="Y2405"/>
    </row>
    <row r="2406" spans="25:25" x14ac:dyDescent="0.25">
      <c r="Y2406"/>
    </row>
    <row r="2407" spans="25:25" x14ac:dyDescent="0.25">
      <c r="Y2407"/>
    </row>
    <row r="2408" spans="25:25" x14ac:dyDescent="0.25">
      <c r="Y2408"/>
    </row>
    <row r="2409" spans="25:25" x14ac:dyDescent="0.25">
      <c r="Y2409"/>
    </row>
    <row r="2410" spans="25:25" x14ac:dyDescent="0.25">
      <c r="Y2410"/>
    </row>
    <row r="2411" spans="25:25" x14ac:dyDescent="0.25">
      <c r="Y2411"/>
    </row>
    <row r="2412" spans="25:25" x14ac:dyDescent="0.25">
      <c r="Y2412"/>
    </row>
    <row r="2413" spans="25:25" x14ac:dyDescent="0.25">
      <c r="Y2413"/>
    </row>
    <row r="2414" spans="25:25" x14ac:dyDescent="0.25">
      <c r="Y2414"/>
    </row>
    <row r="2415" spans="25:25" x14ac:dyDescent="0.25">
      <c r="Y2415"/>
    </row>
    <row r="2416" spans="25:25" x14ac:dyDescent="0.25">
      <c r="Y2416"/>
    </row>
    <row r="2417" spans="25:25" x14ac:dyDescent="0.25">
      <c r="Y2417"/>
    </row>
    <row r="2418" spans="25:25" x14ac:dyDescent="0.25">
      <c r="Y2418"/>
    </row>
    <row r="2419" spans="25:25" x14ac:dyDescent="0.25">
      <c r="Y2419"/>
    </row>
    <row r="2420" spans="25:25" x14ac:dyDescent="0.25">
      <c r="Y2420"/>
    </row>
    <row r="2421" spans="25:25" x14ac:dyDescent="0.25">
      <c r="Y2421"/>
    </row>
    <row r="2422" spans="25:25" x14ac:dyDescent="0.25">
      <c r="Y2422"/>
    </row>
    <row r="2423" spans="25:25" x14ac:dyDescent="0.25">
      <c r="Y2423"/>
    </row>
    <row r="2424" spans="25:25" x14ac:dyDescent="0.25">
      <c r="Y2424"/>
    </row>
    <row r="2425" spans="25:25" x14ac:dyDescent="0.25">
      <c r="Y2425"/>
    </row>
    <row r="2426" spans="25:25" x14ac:dyDescent="0.25">
      <c r="Y2426"/>
    </row>
    <row r="2427" spans="25:25" x14ac:dyDescent="0.25">
      <c r="Y2427"/>
    </row>
    <row r="2428" spans="25:25" x14ac:dyDescent="0.25">
      <c r="Y2428"/>
    </row>
    <row r="2429" spans="25:25" x14ac:dyDescent="0.25">
      <c r="Y2429"/>
    </row>
    <row r="2430" spans="25:25" x14ac:dyDescent="0.25">
      <c r="Y2430"/>
    </row>
    <row r="2431" spans="25:25" x14ac:dyDescent="0.25">
      <c r="Y2431"/>
    </row>
    <row r="2432" spans="25:25" x14ac:dyDescent="0.25">
      <c r="Y2432"/>
    </row>
    <row r="2433" spans="25:25" x14ac:dyDescent="0.25">
      <c r="Y2433"/>
    </row>
    <row r="2434" spans="25:25" x14ac:dyDescent="0.25">
      <c r="Y2434"/>
    </row>
    <row r="2435" spans="25:25" x14ac:dyDescent="0.25">
      <c r="Y2435"/>
    </row>
    <row r="2436" spans="25:25" x14ac:dyDescent="0.25">
      <c r="Y2436"/>
    </row>
    <row r="2437" spans="25:25" x14ac:dyDescent="0.25">
      <c r="Y2437"/>
    </row>
    <row r="2438" spans="25:25" x14ac:dyDescent="0.25">
      <c r="Y2438"/>
    </row>
    <row r="2439" spans="25:25" x14ac:dyDescent="0.25">
      <c r="Y2439"/>
    </row>
    <row r="2440" spans="25:25" x14ac:dyDescent="0.25">
      <c r="Y2440"/>
    </row>
    <row r="2441" spans="25:25" x14ac:dyDescent="0.25">
      <c r="Y2441"/>
    </row>
    <row r="2442" spans="25:25" x14ac:dyDescent="0.25">
      <c r="Y2442"/>
    </row>
    <row r="2443" spans="25:25" x14ac:dyDescent="0.25">
      <c r="Y2443"/>
    </row>
    <row r="2444" spans="25:25" x14ac:dyDescent="0.25">
      <c r="Y2444"/>
    </row>
    <row r="2445" spans="25:25" x14ac:dyDescent="0.25">
      <c r="Y2445"/>
    </row>
    <row r="2446" spans="25:25" x14ac:dyDescent="0.25">
      <c r="Y2446"/>
    </row>
    <row r="2447" spans="25:25" x14ac:dyDescent="0.25">
      <c r="Y2447"/>
    </row>
    <row r="2448" spans="25:25" x14ac:dyDescent="0.25">
      <c r="Y2448"/>
    </row>
    <row r="2449" spans="25:25" x14ac:dyDescent="0.25">
      <c r="Y2449"/>
    </row>
    <row r="2450" spans="25:25" x14ac:dyDescent="0.25">
      <c r="Y2450"/>
    </row>
    <row r="2451" spans="25:25" x14ac:dyDescent="0.25">
      <c r="Y2451"/>
    </row>
    <row r="2452" spans="25:25" x14ac:dyDescent="0.25">
      <c r="Y2452"/>
    </row>
    <row r="2453" spans="25:25" x14ac:dyDescent="0.25">
      <c r="Y2453"/>
    </row>
    <row r="2454" spans="25:25" x14ac:dyDescent="0.25">
      <c r="Y2454"/>
    </row>
    <row r="2455" spans="25:25" x14ac:dyDescent="0.25">
      <c r="Y2455"/>
    </row>
    <row r="2456" spans="25:25" x14ac:dyDescent="0.25">
      <c r="Y2456"/>
    </row>
    <row r="2457" spans="25:25" x14ac:dyDescent="0.25">
      <c r="Y2457"/>
    </row>
    <row r="2458" spans="25:25" x14ac:dyDescent="0.25">
      <c r="Y2458"/>
    </row>
    <row r="2459" spans="25:25" x14ac:dyDescent="0.25">
      <c r="Y2459"/>
    </row>
    <row r="2460" spans="25:25" x14ac:dyDescent="0.25">
      <c r="Y2460"/>
    </row>
    <row r="2461" spans="25:25" x14ac:dyDescent="0.25">
      <c r="Y2461"/>
    </row>
    <row r="2462" spans="25:25" x14ac:dyDescent="0.25">
      <c r="Y2462"/>
    </row>
    <row r="2463" spans="25:25" x14ac:dyDescent="0.25">
      <c r="Y2463"/>
    </row>
    <row r="2464" spans="25:25" x14ac:dyDescent="0.25">
      <c r="Y2464"/>
    </row>
    <row r="2465" spans="25:25" x14ac:dyDescent="0.25">
      <c r="Y2465"/>
    </row>
    <row r="2466" spans="25:25" x14ac:dyDescent="0.25">
      <c r="Y2466"/>
    </row>
    <row r="2467" spans="25:25" x14ac:dyDescent="0.25">
      <c r="Y2467"/>
    </row>
    <row r="2468" spans="25:25" x14ac:dyDescent="0.25">
      <c r="Y2468"/>
    </row>
    <row r="2469" spans="25:25" x14ac:dyDescent="0.25">
      <c r="Y2469"/>
    </row>
    <row r="2470" spans="25:25" x14ac:dyDescent="0.25">
      <c r="Y2470"/>
    </row>
    <row r="2471" spans="25:25" x14ac:dyDescent="0.25">
      <c r="Y2471"/>
    </row>
    <row r="2472" spans="25:25" x14ac:dyDescent="0.25">
      <c r="Y2472"/>
    </row>
    <row r="2473" spans="25:25" x14ac:dyDescent="0.25">
      <c r="Y2473"/>
    </row>
    <row r="2474" spans="25:25" x14ac:dyDescent="0.25">
      <c r="Y2474"/>
    </row>
    <row r="2475" spans="25:25" x14ac:dyDescent="0.25">
      <c r="Y2475"/>
    </row>
    <row r="2476" spans="25:25" x14ac:dyDescent="0.25">
      <c r="Y2476"/>
    </row>
    <row r="2477" spans="25:25" x14ac:dyDescent="0.25">
      <c r="Y2477"/>
    </row>
    <row r="2478" spans="25:25" x14ac:dyDescent="0.25">
      <c r="Y2478"/>
    </row>
    <row r="2479" spans="25:25" x14ac:dyDescent="0.25">
      <c r="Y2479"/>
    </row>
    <row r="2480" spans="25:25" x14ac:dyDescent="0.25">
      <c r="Y2480"/>
    </row>
    <row r="2481" spans="25:25" x14ac:dyDescent="0.25">
      <c r="Y2481"/>
    </row>
    <row r="2482" spans="25:25" x14ac:dyDescent="0.25">
      <c r="Y2482"/>
    </row>
    <row r="2483" spans="25:25" x14ac:dyDescent="0.25">
      <c r="Y2483"/>
    </row>
    <row r="2484" spans="25:25" x14ac:dyDescent="0.25">
      <c r="Y2484"/>
    </row>
    <row r="2485" spans="25:25" x14ac:dyDescent="0.25">
      <c r="Y2485"/>
    </row>
    <row r="2486" spans="25:25" x14ac:dyDescent="0.25">
      <c r="Y2486"/>
    </row>
    <row r="2487" spans="25:25" x14ac:dyDescent="0.25">
      <c r="Y2487"/>
    </row>
    <row r="2488" spans="25:25" x14ac:dyDescent="0.25">
      <c r="Y2488"/>
    </row>
    <row r="2489" spans="25:25" x14ac:dyDescent="0.25">
      <c r="Y2489"/>
    </row>
    <row r="2490" spans="25:25" x14ac:dyDescent="0.25">
      <c r="Y2490"/>
    </row>
    <row r="2491" spans="25:25" x14ac:dyDescent="0.25">
      <c r="Y2491"/>
    </row>
    <row r="2492" spans="25:25" x14ac:dyDescent="0.25">
      <c r="Y2492"/>
    </row>
    <row r="2493" spans="25:25" x14ac:dyDescent="0.25">
      <c r="Y2493"/>
    </row>
    <row r="2494" spans="25:25" x14ac:dyDescent="0.25">
      <c r="Y2494"/>
    </row>
    <row r="2495" spans="25:25" x14ac:dyDescent="0.25">
      <c r="Y2495"/>
    </row>
    <row r="2496" spans="25:25" x14ac:dyDescent="0.25">
      <c r="Y2496"/>
    </row>
    <row r="2497" spans="25:25" x14ac:dyDescent="0.25">
      <c r="Y2497"/>
    </row>
    <row r="2498" spans="25:25" x14ac:dyDescent="0.25">
      <c r="Y2498"/>
    </row>
    <row r="2499" spans="25:25" x14ac:dyDescent="0.25">
      <c r="Y2499"/>
    </row>
    <row r="2500" spans="25:25" x14ac:dyDescent="0.25">
      <c r="Y2500"/>
    </row>
    <row r="2501" spans="25:25" x14ac:dyDescent="0.25">
      <c r="Y2501"/>
    </row>
    <row r="2502" spans="25:25" x14ac:dyDescent="0.25">
      <c r="Y2502"/>
    </row>
    <row r="2503" spans="25:25" x14ac:dyDescent="0.25">
      <c r="Y2503"/>
    </row>
    <row r="2504" spans="25:25" x14ac:dyDescent="0.25">
      <c r="Y2504"/>
    </row>
    <row r="2505" spans="25:25" x14ac:dyDescent="0.25">
      <c r="Y2505"/>
    </row>
    <row r="2506" spans="25:25" x14ac:dyDescent="0.25">
      <c r="Y2506"/>
    </row>
    <row r="2507" spans="25:25" x14ac:dyDescent="0.25">
      <c r="Y2507"/>
    </row>
    <row r="2508" spans="25:25" x14ac:dyDescent="0.25">
      <c r="Y2508"/>
    </row>
    <row r="2509" spans="25:25" x14ac:dyDescent="0.25">
      <c r="Y2509"/>
    </row>
    <row r="2510" spans="25:25" x14ac:dyDescent="0.25">
      <c r="Y2510"/>
    </row>
    <row r="2511" spans="25:25" x14ac:dyDescent="0.25">
      <c r="Y2511"/>
    </row>
    <row r="2512" spans="25:25" x14ac:dyDescent="0.25">
      <c r="Y2512"/>
    </row>
    <row r="2513" spans="25:25" x14ac:dyDescent="0.25">
      <c r="Y2513"/>
    </row>
    <row r="2514" spans="25:25" x14ac:dyDescent="0.25">
      <c r="Y2514"/>
    </row>
    <row r="2515" spans="25:25" x14ac:dyDescent="0.25">
      <c r="Y2515"/>
    </row>
    <row r="2516" spans="25:25" x14ac:dyDescent="0.25">
      <c r="Y2516"/>
    </row>
    <row r="2517" spans="25:25" x14ac:dyDescent="0.25">
      <c r="Y2517"/>
    </row>
    <row r="2518" spans="25:25" x14ac:dyDescent="0.25">
      <c r="Y2518"/>
    </row>
    <row r="2519" spans="25:25" x14ac:dyDescent="0.25">
      <c r="Y2519"/>
    </row>
    <row r="2520" spans="25:25" x14ac:dyDescent="0.25">
      <c r="Y2520"/>
    </row>
    <row r="2521" spans="25:25" x14ac:dyDescent="0.25">
      <c r="Y2521"/>
    </row>
    <row r="2522" spans="25:25" x14ac:dyDescent="0.25">
      <c r="Y2522"/>
    </row>
    <row r="2523" spans="25:25" x14ac:dyDescent="0.25">
      <c r="Y2523"/>
    </row>
    <row r="2524" spans="25:25" x14ac:dyDescent="0.25">
      <c r="Y2524"/>
    </row>
    <row r="2525" spans="25:25" x14ac:dyDescent="0.25">
      <c r="Y2525"/>
    </row>
    <row r="2526" spans="25:25" x14ac:dyDescent="0.25">
      <c r="Y2526"/>
    </row>
    <row r="2527" spans="25:25" x14ac:dyDescent="0.25">
      <c r="Y2527"/>
    </row>
    <row r="2528" spans="25:25" x14ac:dyDescent="0.25">
      <c r="Y2528"/>
    </row>
    <row r="2529" spans="25:25" x14ac:dyDescent="0.25">
      <c r="Y2529"/>
    </row>
    <row r="2530" spans="25:25" x14ac:dyDescent="0.25">
      <c r="Y2530"/>
    </row>
    <row r="2531" spans="25:25" x14ac:dyDescent="0.25">
      <c r="Y2531"/>
    </row>
    <row r="2532" spans="25:25" x14ac:dyDescent="0.25">
      <c r="Y2532"/>
    </row>
    <row r="2533" spans="25:25" x14ac:dyDescent="0.25">
      <c r="Y2533"/>
    </row>
    <row r="2534" spans="25:25" x14ac:dyDescent="0.25">
      <c r="Y2534"/>
    </row>
    <row r="2535" spans="25:25" x14ac:dyDescent="0.25">
      <c r="Y2535"/>
    </row>
    <row r="2536" spans="25:25" x14ac:dyDescent="0.25">
      <c r="Y2536"/>
    </row>
    <row r="2537" spans="25:25" x14ac:dyDescent="0.25">
      <c r="Y2537"/>
    </row>
    <row r="2538" spans="25:25" x14ac:dyDescent="0.25">
      <c r="Y2538"/>
    </row>
    <row r="2539" spans="25:25" x14ac:dyDescent="0.25">
      <c r="Y2539"/>
    </row>
    <row r="2540" spans="25:25" x14ac:dyDescent="0.25">
      <c r="Y2540"/>
    </row>
    <row r="2541" spans="25:25" x14ac:dyDescent="0.25">
      <c r="Y2541"/>
    </row>
    <row r="2542" spans="25:25" x14ac:dyDescent="0.25">
      <c r="Y2542"/>
    </row>
    <row r="2543" spans="25:25" x14ac:dyDescent="0.25">
      <c r="Y2543"/>
    </row>
    <row r="2544" spans="25:25" x14ac:dyDescent="0.25">
      <c r="Y2544"/>
    </row>
    <row r="2545" spans="25:25" x14ac:dyDescent="0.25">
      <c r="Y2545"/>
    </row>
    <row r="2546" spans="25:25" x14ac:dyDescent="0.25">
      <c r="Y2546"/>
    </row>
    <row r="2547" spans="25:25" x14ac:dyDescent="0.25">
      <c r="Y2547"/>
    </row>
    <row r="2548" spans="25:25" x14ac:dyDescent="0.25">
      <c r="Y2548"/>
    </row>
    <row r="2549" spans="25:25" x14ac:dyDescent="0.25">
      <c r="Y2549"/>
    </row>
    <row r="2550" spans="25:25" x14ac:dyDescent="0.25">
      <c r="Y2550"/>
    </row>
    <row r="2551" spans="25:25" x14ac:dyDescent="0.25">
      <c r="Y2551"/>
    </row>
    <row r="2552" spans="25:25" x14ac:dyDescent="0.25">
      <c r="Y2552"/>
    </row>
    <row r="2553" spans="25:25" x14ac:dyDescent="0.25">
      <c r="Y2553"/>
    </row>
    <row r="2554" spans="25:25" x14ac:dyDescent="0.25">
      <c r="Y2554"/>
    </row>
    <row r="2555" spans="25:25" x14ac:dyDescent="0.25">
      <c r="Y2555"/>
    </row>
    <row r="2556" spans="25:25" x14ac:dyDescent="0.25">
      <c r="Y2556"/>
    </row>
    <row r="2557" spans="25:25" x14ac:dyDescent="0.25">
      <c r="Y2557"/>
    </row>
    <row r="2558" spans="25:25" x14ac:dyDescent="0.25">
      <c r="Y2558"/>
    </row>
    <row r="2559" spans="25:25" x14ac:dyDescent="0.25">
      <c r="Y2559"/>
    </row>
    <row r="2560" spans="25:25" x14ac:dyDescent="0.25">
      <c r="Y2560"/>
    </row>
    <row r="2561" spans="25:25" x14ac:dyDescent="0.25">
      <c r="Y2561"/>
    </row>
    <row r="2562" spans="25:25" x14ac:dyDescent="0.25">
      <c r="Y2562"/>
    </row>
    <row r="2563" spans="25:25" x14ac:dyDescent="0.25">
      <c r="Y2563"/>
    </row>
    <row r="2564" spans="25:25" x14ac:dyDescent="0.25">
      <c r="Y2564"/>
    </row>
    <row r="2565" spans="25:25" x14ac:dyDescent="0.25">
      <c r="Y2565"/>
    </row>
    <row r="2566" spans="25:25" x14ac:dyDescent="0.25">
      <c r="Y2566"/>
    </row>
    <row r="2567" spans="25:25" x14ac:dyDescent="0.25">
      <c r="Y2567"/>
    </row>
    <row r="2568" spans="25:25" x14ac:dyDescent="0.25">
      <c r="Y2568"/>
    </row>
    <row r="2569" spans="25:25" x14ac:dyDescent="0.25">
      <c r="Y2569"/>
    </row>
    <row r="2570" spans="25:25" x14ac:dyDescent="0.25">
      <c r="Y2570"/>
    </row>
    <row r="2571" spans="25:25" x14ac:dyDescent="0.25">
      <c r="Y2571"/>
    </row>
    <row r="2572" spans="25:25" x14ac:dyDescent="0.25">
      <c r="Y2572"/>
    </row>
    <row r="2573" spans="25:25" x14ac:dyDescent="0.25">
      <c r="Y2573"/>
    </row>
    <row r="2574" spans="25:25" x14ac:dyDescent="0.25">
      <c r="Y2574"/>
    </row>
    <row r="2575" spans="25:25" x14ac:dyDescent="0.25">
      <c r="Y2575"/>
    </row>
    <row r="2576" spans="25:25" x14ac:dyDescent="0.25">
      <c r="Y2576"/>
    </row>
    <row r="2577" spans="25:25" x14ac:dyDescent="0.25">
      <c r="Y2577"/>
    </row>
    <row r="2578" spans="25:25" x14ac:dyDescent="0.25">
      <c r="Y2578"/>
    </row>
    <row r="2579" spans="25:25" x14ac:dyDescent="0.25">
      <c r="Y2579"/>
    </row>
    <row r="2580" spans="25:25" x14ac:dyDescent="0.25">
      <c r="Y2580"/>
    </row>
    <row r="2581" spans="25:25" x14ac:dyDescent="0.25">
      <c r="Y2581"/>
    </row>
    <row r="2582" spans="25:25" x14ac:dyDescent="0.25">
      <c r="Y2582"/>
    </row>
    <row r="2583" spans="25:25" x14ac:dyDescent="0.25">
      <c r="Y2583"/>
    </row>
    <row r="2584" spans="25:25" x14ac:dyDescent="0.25">
      <c r="Y2584"/>
    </row>
    <row r="2585" spans="25:25" x14ac:dyDescent="0.25">
      <c r="Y2585"/>
    </row>
    <row r="2586" spans="25:25" x14ac:dyDescent="0.25">
      <c r="Y2586"/>
    </row>
    <row r="2587" spans="25:25" x14ac:dyDescent="0.25">
      <c r="Y2587"/>
    </row>
    <row r="2588" spans="25:25" x14ac:dyDescent="0.25">
      <c r="Y2588"/>
    </row>
    <row r="2589" spans="25:25" x14ac:dyDescent="0.25">
      <c r="Y2589"/>
    </row>
    <row r="2590" spans="25:25" x14ac:dyDescent="0.25">
      <c r="Y2590"/>
    </row>
    <row r="2591" spans="25:25" x14ac:dyDescent="0.25">
      <c r="Y2591"/>
    </row>
    <row r="2592" spans="25:25" x14ac:dyDescent="0.25">
      <c r="Y2592"/>
    </row>
    <row r="2593" spans="25:25" x14ac:dyDescent="0.25">
      <c r="Y2593"/>
    </row>
    <row r="2594" spans="25:25" x14ac:dyDescent="0.25">
      <c r="Y2594"/>
    </row>
    <row r="2595" spans="25:25" x14ac:dyDescent="0.25">
      <c r="Y2595"/>
    </row>
    <row r="2596" spans="25:25" x14ac:dyDescent="0.25">
      <c r="Y2596"/>
    </row>
    <row r="2597" spans="25:25" x14ac:dyDescent="0.25">
      <c r="Y2597"/>
    </row>
    <row r="2598" spans="25:25" x14ac:dyDescent="0.25">
      <c r="Y2598"/>
    </row>
    <row r="2599" spans="25:25" x14ac:dyDescent="0.25">
      <c r="Y2599"/>
    </row>
    <row r="2600" spans="25:25" x14ac:dyDescent="0.25">
      <c r="Y2600"/>
    </row>
    <row r="2601" spans="25:25" x14ac:dyDescent="0.25">
      <c r="Y2601"/>
    </row>
    <row r="2602" spans="25:25" x14ac:dyDescent="0.25">
      <c r="Y2602"/>
    </row>
    <row r="2603" spans="25:25" x14ac:dyDescent="0.25">
      <c r="Y2603"/>
    </row>
    <row r="2604" spans="25:25" x14ac:dyDescent="0.25">
      <c r="Y2604"/>
    </row>
    <row r="2605" spans="25:25" x14ac:dyDescent="0.25">
      <c r="Y2605"/>
    </row>
    <row r="2606" spans="25:25" x14ac:dyDescent="0.25">
      <c r="Y2606"/>
    </row>
    <row r="2607" spans="25:25" x14ac:dyDescent="0.25">
      <c r="Y2607"/>
    </row>
    <row r="2608" spans="25:25" x14ac:dyDescent="0.25">
      <c r="Y2608"/>
    </row>
    <row r="2609" spans="25:25" x14ac:dyDescent="0.25">
      <c r="Y2609"/>
    </row>
    <row r="2610" spans="25:25" x14ac:dyDescent="0.25">
      <c r="Y2610"/>
    </row>
    <row r="2611" spans="25:25" x14ac:dyDescent="0.25">
      <c r="Y2611"/>
    </row>
    <row r="2612" spans="25:25" x14ac:dyDescent="0.25">
      <c r="Y2612"/>
    </row>
    <row r="2613" spans="25:25" x14ac:dyDescent="0.25">
      <c r="Y2613"/>
    </row>
    <row r="2614" spans="25:25" x14ac:dyDescent="0.25">
      <c r="Y2614"/>
    </row>
    <row r="2615" spans="25:25" x14ac:dyDescent="0.25">
      <c r="Y2615"/>
    </row>
    <row r="2616" spans="25:25" x14ac:dyDescent="0.25">
      <c r="Y2616"/>
    </row>
    <row r="2617" spans="25:25" x14ac:dyDescent="0.25">
      <c r="Y2617"/>
    </row>
    <row r="2618" spans="25:25" x14ac:dyDescent="0.25">
      <c r="Y2618"/>
    </row>
    <row r="2619" spans="25:25" x14ac:dyDescent="0.25">
      <c r="Y2619"/>
    </row>
    <row r="2620" spans="25:25" x14ac:dyDescent="0.25">
      <c r="Y2620"/>
    </row>
    <row r="2621" spans="25:25" x14ac:dyDescent="0.25">
      <c r="Y2621"/>
    </row>
    <row r="2622" spans="25:25" x14ac:dyDescent="0.25">
      <c r="Y2622"/>
    </row>
    <row r="2623" spans="25:25" x14ac:dyDescent="0.25">
      <c r="Y2623"/>
    </row>
    <row r="2624" spans="25:25" x14ac:dyDescent="0.25">
      <c r="Y2624"/>
    </row>
    <row r="2625" spans="25:25" x14ac:dyDescent="0.25">
      <c r="Y2625"/>
    </row>
    <row r="2626" spans="25:25" x14ac:dyDescent="0.25">
      <c r="Y2626"/>
    </row>
    <row r="2627" spans="25:25" x14ac:dyDescent="0.25">
      <c r="Y2627"/>
    </row>
    <row r="2628" spans="25:25" x14ac:dyDescent="0.25">
      <c r="Y2628"/>
    </row>
    <row r="2629" spans="25:25" x14ac:dyDescent="0.25">
      <c r="Y2629"/>
    </row>
    <row r="2630" spans="25:25" x14ac:dyDescent="0.25">
      <c r="Y2630"/>
    </row>
    <row r="2631" spans="25:25" x14ac:dyDescent="0.25">
      <c r="Y2631"/>
    </row>
    <row r="2632" spans="25:25" x14ac:dyDescent="0.25">
      <c r="Y2632"/>
    </row>
    <row r="2633" spans="25:25" x14ac:dyDescent="0.25">
      <c r="Y2633"/>
    </row>
    <row r="2634" spans="25:25" x14ac:dyDescent="0.25">
      <c r="Y2634"/>
    </row>
    <row r="2635" spans="25:25" x14ac:dyDescent="0.25">
      <c r="Y2635"/>
    </row>
    <row r="2636" spans="25:25" x14ac:dyDescent="0.25">
      <c r="Y2636"/>
    </row>
    <row r="2637" spans="25:25" x14ac:dyDescent="0.25">
      <c r="Y2637"/>
    </row>
    <row r="2638" spans="25:25" x14ac:dyDescent="0.25">
      <c r="Y2638"/>
    </row>
    <row r="2639" spans="25:25" x14ac:dyDescent="0.25">
      <c r="Y2639"/>
    </row>
    <row r="2640" spans="25:25" x14ac:dyDescent="0.25">
      <c r="Y2640"/>
    </row>
    <row r="2641" spans="25:25" x14ac:dyDescent="0.25">
      <c r="Y2641"/>
    </row>
    <row r="2642" spans="25:25" x14ac:dyDescent="0.25">
      <c r="Y2642"/>
    </row>
    <row r="2643" spans="25:25" x14ac:dyDescent="0.25">
      <c r="Y2643"/>
    </row>
    <row r="2644" spans="25:25" x14ac:dyDescent="0.25">
      <c r="Y2644"/>
    </row>
    <row r="2645" spans="25:25" x14ac:dyDescent="0.25">
      <c r="Y2645"/>
    </row>
    <row r="2646" spans="25:25" x14ac:dyDescent="0.25">
      <c r="Y2646"/>
    </row>
    <row r="2647" spans="25:25" x14ac:dyDescent="0.25">
      <c r="Y2647"/>
    </row>
    <row r="2648" spans="25:25" x14ac:dyDescent="0.25">
      <c r="Y2648"/>
    </row>
    <row r="2649" spans="25:25" x14ac:dyDescent="0.25">
      <c r="Y2649"/>
    </row>
    <row r="2650" spans="25:25" x14ac:dyDescent="0.25">
      <c r="Y2650"/>
    </row>
    <row r="2651" spans="25:25" x14ac:dyDescent="0.25">
      <c r="Y2651"/>
    </row>
    <row r="2652" spans="25:25" x14ac:dyDescent="0.25">
      <c r="Y2652"/>
    </row>
    <row r="2653" spans="25:25" x14ac:dyDescent="0.25">
      <c r="Y2653"/>
    </row>
    <row r="2654" spans="25:25" x14ac:dyDescent="0.25">
      <c r="Y2654"/>
    </row>
    <row r="2655" spans="25:25" x14ac:dyDescent="0.25">
      <c r="Y2655"/>
    </row>
    <row r="2656" spans="25:25" x14ac:dyDescent="0.25">
      <c r="Y2656"/>
    </row>
    <row r="2657" spans="25:25" x14ac:dyDescent="0.25">
      <c r="Y2657"/>
    </row>
    <row r="2658" spans="25:25" x14ac:dyDescent="0.25">
      <c r="Y2658"/>
    </row>
    <row r="2659" spans="25:25" x14ac:dyDescent="0.25">
      <c r="Y2659"/>
    </row>
    <row r="2660" spans="25:25" x14ac:dyDescent="0.25">
      <c r="Y2660"/>
    </row>
    <row r="2661" spans="25:25" x14ac:dyDescent="0.25">
      <c r="Y2661"/>
    </row>
    <row r="2662" spans="25:25" x14ac:dyDescent="0.25">
      <c r="Y2662"/>
    </row>
    <row r="2663" spans="25:25" x14ac:dyDescent="0.25">
      <c r="Y2663"/>
    </row>
    <row r="2664" spans="25:25" x14ac:dyDescent="0.25">
      <c r="Y2664"/>
    </row>
    <row r="2665" spans="25:25" x14ac:dyDescent="0.25">
      <c r="Y2665"/>
    </row>
    <row r="2666" spans="25:25" x14ac:dyDescent="0.25">
      <c r="Y2666"/>
    </row>
    <row r="2667" spans="25:25" x14ac:dyDescent="0.25">
      <c r="Y2667"/>
    </row>
    <row r="2668" spans="25:25" x14ac:dyDescent="0.25">
      <c r="Y2668"/>
    </row>
    <row r="2669" spans="25:25" x14ac:dyDescent="0.25">
      <c r="Y2669"/>
    </row>
    <row r="2670" spans="25:25" x14ac:dyDescent="0.25">
      <c r="Y2670"/>
    </row>
    <row r="2671" spans="25:25" x14ac:dyDescent="0.25">
      <c r="Y2671"/>
    </row>
    <row r="2672" spans="25:25" x14ac:dyDescent="0.25">
      <c r="Y2672"/>
    </row>
    <row r="2673" spans="25:25" x14ac:dyDescent="0.25">
      <c r="Y2673"/>
    </row>
    <row r="2674" spans="25:25" x14ac:dyDescent="0.25">
      <c r="Y2674"/>
    </row>
    <row r="2675" spans="25:25" x14ac:dyDescent="0.25">
      <c r="Y2675"/>
    </row>
    <row r="2676" spans="25:25" x14ac:dyDescent="0.25">
      <c r="Y2676"/>
    </row>
    <row r="2677" spans="25:25" x14ac:dyDescent="0.25">
      <c r="Y2677"/>
    </row>
  </sheetData>
  <mergeCells count="35">
    <mergeCell ref="A8:XFD8"/>
    <mergeCell ref="A15:XFD15"/>
    <mergeCell ref="A16:XFD16"/>
    <mergeCell ref="A14:U14"/>
    <mergeCell ref="A21:U21"/>
    <mergeCell ref="A22:J22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A9:XFD9"/>
    <mergeCell ref="B3:H3"/>
    <mergeCell ref="H4:H6"/>
    <mergeCell ref="Q3:Q5"/>
    <mergeCell ref="R3:V3"/>
    <mergeCell ref="F4:F6"/>
    <mergeCell ref="E4:E6"/>
    <mergeCell ref="P4:P5"/>
    <mergeCell ref="R4:R5"/>
    <mergeCell ref="D4:D6"/>
    <mergeCell ref="C4:C6"/>
    <mergeCell ref="I4:I6"/>
    <mergeCell ref="J4:J6"/>
    <mergeCell ref="O4:O5"/>
    <mergeCell ref="G4:G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4" fitToHeight="0" orientation="landscape" r:id="rId1"/>
  <colBreaks count="1" manualBreakCount="1">
    <brk id="25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R21"/>
  <sheetViews>
    <sheetView view="pageBreakPreview" topLeftCell="E1" zoomScale="95" zoomScaleNormal="100" zoomScaleSheetLayoutView="95" workbookViewId="0">
      <selection activeCell="AF17" sqref="AF17"/>
    </sheetView>
  </sheetViews>
  <sheetFormatPr defaultRowHeight="15" x14ac:dyDescent="0.25"/>
  <cols>
    <col min="1" max="1" width="3.7109375" customWidth="1"/>
    <col min="2" max="2" width="7.85546875" style="9" customWidth="1"/>
    <col min="3" max="3" width="12.42578125" customWidth="1"/>
    <col min="4" max="4" width="15.28515625" customWidth="1"/>
    <col min="5" max="5" width="14.42578125" customWidth="1"/>
    <col min="6" max="8" width="4" customWidth="1"/>
    <col min="9" max="9" width="14.5703125" customWidth="1"/>
    <col min="10" max="10" width="5.28515625" customWidth="1"/>
    <col min="11" max="11" width="4" customWidth="1"/>
    <col min="12" max="12" width="5.42578125" customWidth="1"/>
    <col min="13" max="13" width="6" customWidth="1"/>
    <col min="14" max="14" width="4.7109375" customWidth="1"/>
    <col min="15" max="15" width="5.5703125" customWidth="1"/>
    <col min="16" max="16" width="5" customWidth="1"/>
    <col min="17" max="17" width="9.85546875" customWidth="1"/>
    <col min="18" max="18" width="10.28515625" customWidth="1"/>
    <col min="19" max="19" width="13" customWidth="1"/>
    <col min="20" max="20" width="5.28515625" customWidth="1"/>
    <col min="21" max="21" width="6.5703125" customWidth="1"/>
    <col min="22" max="22" width="8" customWidth="1"/>
    <col min="23" max="23" width="10" customWidth="1"/>
    <col min="24" max="24" width="8.7109375" customWidth="1"/>
    <col min="25" max="25" width="7.140625" customWidth="1"/>
    <col min="26" max="26" width="9.85546875" customWidth="1"/>
    <col min="27" max="27" width="8.28515625" customWidth="1"/>
    <col min="28" max="28" width="10.140625" customWidth="1"/>
    <col min="29" max="29" width="4.85546875" customWidth="1"/>
    <col min="30" max="30" width="6.5703125" customWidth="1"/>
    <col min="31" max="31" width="5.7109375" customWidth="1"/>
    <col min="32" max="32" width="5.42578125" customWidth="1"/>
    <col min="33" max="33" width="4.7109375" customWidth="1"/>
    <col min="34" max="34" width="6.28515625" customWidth="1"/>
    <col min="35" max="35" width="5.140625" customWidth="1"/>
    <col min="36" max="36" width="6.42578125" customWidth="1"/>
    <col min="37" max="37" width="4.5703125" customWidth="1"/>
    <col min="38" max="38" width="7.42578125" customWidth="1"/>
    <col min="39" max="39" width="3.7109375" customWidth="1"/>
    <col min="40" max="40" width="7.85546875" customWidth="1"/>
    <col min="41" max="41" width="3.28515625" bestFit="1" customWidth="1"/>
    <col min="42" max="42" width="8" customWidth="1"/>
    <col min="43" max="43" width="6.7109375" customWidth="1"/>
    <col min="44" max="44" width="6.42578125" customWidth="1"/>
  </cols>
  <sheetData>
    <row r="1" spans="1:44" ht="92.25" customHeight="1" x14ac:dyDescent="0.25">
      <c r="AB1" s="86" t="s">
        <v>70</v>
      </c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44" ht="36" customHeight="1" x14ac:dyDescent="0.25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44" ht="34.5" customHeight="1" x14ac:dyDescent="0.25">
      <c r="A3" s="80" t="s">
        <v>28</v>
      </c>
      <c r="B3" s="42" t="s">
        <v>59</v>
      </c>
      <c r="C3" s="42"/>
      <c r="D3" s="42"/>
      <c r="E3" s="42"/>
      <c r="F3" s="42"/>
      <c r="G3" s="42"/>
      <c r="H3" s="42"/>
      <c r="I3" s="80" t="s">
        <v>27</v>
      </c>
      <c r="J3" s="83" t="s">
        <v>44</v>
      </c>
      <c r="K3" s="83"/>
      <c r="L3" s="83"/>
      <c r="M3" s="83"/>
      <c r="N3" s="83"/>
      <c r="O3" s="83"/>
      <c r="P3" s="79" t="s">
        <v>50</v>
      </c>
      <c r="Q3" s="79"/>
      <c r="R3" s="79" t="s">
        <v>51</v>
      </c>
      <c r="S3" s="79"/>
      <c r="T3" s="79" t="s">
        <v>52</v>
      </c>
      <c r="U3" s="79"/>
      <c r="V3" s="79" t="s">
        <v>89</v>
      </c>
      <c r="W3" s="79"/>
      <c r="X3" s="84" t="s">
        <v>61</v>
      </c>
      <c r="Y3" s="79" t="s">
        <v>87</v>
      </c>
      <c r="Z3" s="79"/>
      <c r="AA3" s="79" t="s">
        <v>88</v>
      </c>
      <c r="AB3" s="79"/>
      <c r="AC3" s="79" t="s">
        <v>62</v>
      </c>
      <c r="AD3" s="79"/>
      <c r="AE3" s="79" t="s">
        <v>63</v>
      </c>
      <c r="AF3" s="79"/>
      <c r="AG3" s="87" t="s">
        <v>53</v>
      </c>
      <c r="AH3" s="88"/>
      <c r="AI3" s="88"/>
      <c r="AJ3" s="88"/>
      <c r="AK3" s="88"/>
      <c r="AL3" s="88"/>
      <c r="AM3" s="88"/>
      <c r="AN3" s="88"/>
      <c r="AO3" s="88"/>
      <c r="AP3" s="89"/>
      <c r="AQ3" s="79" t="s">
        <v>64</v>
      </c>
      <c r="AR3" s="79" t="s">
        <v>65</v>
      </c>
    </row>
    <row r="4" spans="1:44" ht="144" customHeight="1" x14ac:dyDescent="0.25">
      <c r="A4" s="81"/>
      <c r="B4" s="43" t="s">
        <v>34</v>
      </c>
      <c r="C4" s="43" t="s">
        <v>58</v>
      </c>
      <c r="D4" s="43" t="s">
        <v>55</v>
      </c>
      <c r="E4" s="43" t="s">
        <v>35</v>
      </c>
      <c r="F4" s="43" t="s">
        <v>36</v>
      </c>
      <c r="G4" s="43" t="s">
        <v>37</v>
      </c>
      <c r="H4" s="43" t="s">
        <v>38</v>
      </c>
      <c r="I4" s="81"/>
      <c r="J4" s="11" t="s">
        <v>45</v>
      </c>
      <c r="K4" s="11" t="s">
        <v>46</v>
      </c>
      <c r="L4" s="11" t="s">
        <v>47</v>
      </c>
      <c r="M4" s="11" t="s">
        <v>48</v>
      </c>
      <c r="N4" s="11" t="s">
        <v>49</v>
      </c>
      <c r="O4" s="11" t="s">
        <v>54</v>
      </c>
      <c r="P4" s="79"/>
      <c r="Q4" s="79"/>
      <c r="R4" s="79"/>
      <c r="S4" s="79"/>
      <c r="T4" s="79"/>
      <c r="U4" s="79"/>
      <c r="V4" s="79"/>
      <c r="W4" s="79"/>
      <c r="X4" s="85"/>
      <c r="Y4" s="79"/>
      <c r="Z4" s="79"/>
      <c r="AA4" s="79"/>
      <c r="AB4" s="79"/>
      <c r="AC4" s="79"/>
      <c r="AD4" s="79"/>
      <c r="AE4" s="79"/>
      <c r="AF4" s="79"/>
      <c r="AG4" s="79" t="s">
        <v>39</v>
      </c>
      <c r="AH4" s="79"/>
      <c r="AI4" s="79" t="s">
        <v>40</v>
      </c>
      <c r="AJ4" s="79"/>
      <c r="AK4" s="79" t="s">
        <v>41</v>
      </c>
      <c r="AL4" s="79"/>
      <c r="AM4" s="79" t="s">
        <v>42</v>
      </c>
      <c r="AN4" s="79"/>
      <c r="AO4" s="79" t="s">
        <v>43</v>
      </c>
      <c r="AP4" s="79"/>
      <c r="AQ4" s="79"/>
      <c r="AR4" s="79"/>
    </row>
    <row r="5" spans="1:44" ht="25.5" x14ac:dyDescent="0.25">
      <c r="A5" s="82"/>
      <c r="B5" s="45"/>
      <c r="C5" s="45"/>
      <c r="D5" s="45"/>
      <c r="E5" s="45"/>
      <c r="F5" s="45"/>
      <c r="G5" s="45"/>
      <c r="H5" s="45"/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26</v>
      </c>
      <c r="Q5" s="6" t="s">
        <v>1</v>
      </c>
      <c r="R5" s="6" t="s">
        <v>25</v>
      </c>
      <c r="S5" s="6" t="s">
        <v>1</v>
      </c>
      <c r="T5" s="6" t="s">
        <v>25</v>
      </c>
      <c r="U5" s="6" t="s">
        <v>1</v>
      </c>
      <c r="V5" s="6" t="s">
        <v>25</v>
      </c>
      <c r="W5" s="6" t="s">
        <v>1</v>
      </c>
      <c r="X5" s="10" t="s">
        <v>1</v>
      </c>
      <c r="Y5" s="6" t="s">
        <v>24</v>
      </c>
      <c r="Z5" s="6" t="s">
        <v>1</v>
      </c>
      <c r="AA5" s="6" t="s">
        <v>25</v>
      </c>
      <c r="AB5" s="6" t="s">
        <v>1</v>
      </c>
      <c r="AC5" s="6" t="s">
        <v>25</v>
      </c>
      <c r="AD5" s="6" t="s">
        <v>1</v>
      </c>
      <c r="AE5" s="6" t="s">
        <v>26</v>
      </c>
      <c r="AF5" s="6" t="s">
        <v>1</v>
      </c>
      <c r="AG5" s="6" t="s">
        <v>26</v>
      </c>
      <c r="AH5" s="6" t="s">
        <v>1</v>
      </c>
      <c r="AI5" s="6" t="s">
        <v>26</v>
      </c>
      <c r="AJ5" s="6" t="s">
        <v>1</v>
      </c>
      <c r="AK5" s="6" t="s">
        <v>26</v>
      </c>
      <c r="AL5" s="6" t="s">
        <v>1</v>
      </c>
      <c r="AM5" s="6" t="s">
        <v>26</v>
      </c>
      <c r="AN5" s="6" t="s">
        <v>1</v>
      </c>
      <c r="AO5" s="6" t="s">
        <v>26</v>
      </c>
      <c r="AP5" s="6" t="s">
        <v>1</v>
      </c>
      <c r="AQ5" s="6" t="s">
        <v>1</v>
      </c>
      <c r="AR5" s="6" t="s">
        <v>1</v>
      </c>
    </row>
    <row r="6" spans="1:44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32</v>
      </c>
      <c r="AG6" s="4">
        <v>33</v>
      </c>
      <c r="AH6" s="4">
        <v>34</v>
      </c>
      <c r="AI6" s="4">
        <v>35</v>
      </c>
      <c r="AJ6" s="4">
        <v>36</v>
      </c>
      <c r="AK6" s="4">
        <v>37</v>
      </c>
      <c r="AL6" s="4">
        <v>38</v>
      </c>
      <c r="AM6" s="4">
        <v>39</v>
      </c>
      <c r="AN6" s="4">
        <v>40</v>
      </c>
      <c r="AO6" s="4">
        <v>41</v>
      </c>
      <c r="AP6" s="4">
        <v>42</v>
      </c>
      <c r="AQ6" s="4">
        <v>43</v>
      </c>
      <c r="AR6" s="4">
        <v>44</v>
      </c>
    </row>
    <row r="7" spans="1:44" s="74" customFormat="1" ht="15" customHeight="1" x14ac:dyDescent="0.25">
      <c r="A7" s="72" t="s">
        <v>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44" s="66" customFormat="1" ht="15" customHeight="1" x14ac:dyDescent="0.25">
      <c r="A8" s="64" t="s">
        <v>80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44" x14ac:dyDescent="0.25">
      <c r="A9" s="4"/>
      <c r="B9" s="1" t="s">
        <v>72</v>
      </c>
      <c r="C9" s="19" t="s">
        <v>77</v>
      </c>
      <c r="D9" s="1" t="s">
        <v>73</v>
      </c>
      <c r="E9" s="32" t="s">
        <v>82</v>
      </c>
      <c r="F9" s="1">
        <v>7</v>
      </c>
      <c r="G9" s="4"/>
      <c r="H9" s="4"/>
      <c r="I9" s="16">
        <f>'перечень МКД'!V10</f>
        <v>1968339.41</v>
      </c>
      <c r="J9" s="4"/>
      <c r="K9" s="4"/>
      <c r="L9" s="4"/>
      <c r="M9" s="4"/>
      <c r="N9" s="4"/>
      <c r="O9" s="4"/>
      <c r="P9" s="4">
        <v>1</v>
      </c>
      <c r="Q9" s="16">
        <f>I9</f>
        <v>1968339.41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>
        <v>153000</v>
      </c>
      <c r="AR9" s="4"/>
    </row>
    <row r="10" spans="1:44" x14ac:dyDescent="0.25">
      <c r="A10" s="4"/>
      <c r="B10" s="1" t="s">
        <v>72</v>
      </c>
      <c r="C10" s="19" t="s">
        <v>77</v>
      </c>
      <c r="D10" s="1" t="s">
        <v>73</v>
      </c>
      <c r="E10" s="32" t="s">
        <v>83</v>
      </c>
      <c r="F10" s="1">
        <v>14</v>
      </c>
      <c r="G10" s="4"/>
      <c r="H10" s="4"/>
      <c r="I10" s="16">
        <f>'перечень МКД'!V11</f>
        <v>3385463.2</v>
      </c>
      <c r="J10" s="4"/>
      <c r="K10" s="4"/>
      <c r="L10" s="4"/>
      <c r="M10" s="4"/>
      <c r="N10" s="4"/>
      <c r="O10" s="4"/>
      <c r="P10" s="4"/>
      <c r="Q10" s="4"/>
      <c r="R10" s="4">
        <v>560</v>
      </c>
      <c r="S10" s="16">
        <f>I10</f>
        <v>3385463.2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>
        <v>153000</v>
      </c>
      <c r="AR10" s="4"/>
    </row>
    <row r="11" spans="1:44" x14ac:dyDescent="0.25">
      <c r="A11" s="4"/>
      <c r="B11" s="1" t="s">
        <v>72</v>
      </c>
      <c r="C11" s="19" t="s">
        <v>77</v>
      </c>
      <c r="D11" s="1" t="s">
        <v>73</v>
      </c>
      <c r="E11" s="32" t="s">
        <v>79</v>
      </c>
      <c r="F11" s="1">
        <v>3</v>
      </c>
      <c r="G11" s="4"/>
      <c r="H11" s="4"/>
      <c r="I11" s="16">
        <f>'перечень МКД'!V12</f>
        <v>3400000</v>
      </c>
      <c r="J11" s="4"/>
      <c r="K11" s="4"/>
      <c r="L11" s="4"/>
      <c r="M11" s="4"/>
      <c r="N11" s="4"/>
      <c r="O11" s="4"/>
      <c r="P11" s="4"/>
      <c r="Q11" s="4"/>
      <c r="R11" s="20"/>
      <c r="S11" s="20"/>
      <c r="T11" s="4"/>
      <c r="U11" s="4"/>
      <c r="V11" s="4">
        <v>3400</v>
      </c>
      <c r="W11" s="16">
        <f>I11</f>
        <v>3400000</v>
      </c>
      <c r="X11" s="4"/>
      <c r="Y11" s="4"/>
      <c r="Z11" s="4"/>
      <c r="AA11" s="4"/>
      <c r="AB11" s="16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153000</v>
      </c>
      <c r="AR11" s="4"/>
    </row>
    <row r="12" spans="1:44" x14ac:dyDescent="0.25">
      <c r="A12" s="4"/>
      <c r="B12" s="18" t="s">
        <v>72</v>
      </c>
      <c r="C12" s="35" t="s">
        <v>77</v>
      </c>
      <c r="D12" s="18" t="s">
        <v>73</v>
      </c>
      <c r="E12" s="36" t="s">
        <v>79</v>
      </c>
      <c r="F12" s="18">
        <v>5</v>
      </c>
      <c r="G12" s="4"/>
      <c r="H12" s="4"/>
      <c r="I12" s="16">
        <f>'перечень МКД'!V13</f>
        <v>3400000</v>
      </c>
      <c r="J12" s="4"/>
      <c r="K12" s="4"/>
      <c r="L12" s="4"/>
      <c r="M12" s="4"/>
      <c r="N12" s="4"/>
      <c r="O12" s="4"/>
      <c r="P12" s="4"/>
      <c r="Q12" s="4"/>
      <c r="R12" s="20"/>
      <c r="S12" s="20"/>
      <c r="T12" s="4"/>
      <c r="U12" s="4"/>
      <c r="V12" s="4">
        <v>3400</v>
      </c>
      <c r="W12" s="16">
        <f>I12</f>
        <v>3400000</v>
      </c>
      <c r="X12" s="4"/>
      <c r="Y12" s="4"/>
      <c r="Z12" s="4"/>
      <c r="AA12" s="4"/>
      <c r="AB12" s="16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>
        <v>153000</v>
      </c>
      <c r="AR12" s="4"/>
    </row>
    <row r="13" spans="1:44" x14ac:dyDescent="0.25">
      <c r="A13" s="76" t="s">
        <v>78</v>
      </c>
      <c r="B13" s="77"/>
      <c r="C13" s="77"/>
      <c r="D13" s="77"/>
      <c r="E13" s="77"/>
      <c r="F13" s="77"/>
      <c r="G13" s="77"/>
      <c r="H13" s="78"/>
      <c r="I13" s="23">
        <f>I12+I11+I10+I9</f>
        <v>12153802.609999999</v>
      </c>
      <c r="J13" s="4"/>
      <c r="K13" s="4"/>
      <c r="L13" s="4"/>
      <c r="M13" s="4"/>
      <c r="N13" s="4"/>
      <c r="O13" s="4"/>
      <c r="P13" s="4"/>
      <c r="Q13" s="23">
        <f>Q12+Q11+Q10+Q9</f>
        <v>1968339.41</v>
      </c>
      <c r="R13" s="23">
        <f>AA12+AA11+R10+R9</f>
        <v>560</v>
      </c>
      <c r="S13" s="23">
        <f>S12+S11+S10+S9</f>
        <v>3385463.2</v>
      </c>
      <c r="T13" s="4"/>
      <c r="U13" s="4"/>
      <c r="V13" s="17">
        <f>SUM(V9:V12)</f>
        <v>6800</v>
      </c>
      <c r="W13" s="23">
        <f>SUM(W9:W12)</f>
        <v>6800000</v>
      </c>
      <c r="X13" s="4"/>
      <c r="Y13" s="4"/>
      <c r="Z13" s="4"/>
      <c r="AA13" s="17"/>
      <c r="AB13" s="23"/>
      <c r="AC13" s="4"/>
      <c r="AD13" s="1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>
        <f>SUM(AQ9:AQ12)</f>
        <v>612000</v>
      </c>
      <c r="AR13" s="4"/>
    </row>
    <row r="14" spans="1:44" s="75" customFormat="1" ht="15" customHeight="1" x14ac:dyDescent="0.25">
      <c r="A14" s="72" t="s">
        <v>76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44" s="66" customFormat="1" ht="15" customHeight="1" x14ac:dyDescent="0.25">
      <c r="A15" s="64" t="s">
        <v>81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44" x14ac:dyDescent="0.25">
      <c r="A16" s="4"/>
      <c r="B16" s="1" t="s">
        <v>72</v>
      </c>
      <c r="C16" s="19" t="s">
        <v>77</v>
      </c>
      <c r="D16" s="1" t="s">
        <v>73</v>
      </c>
      <c r="E16" s="36" t="s">
        <v>79</v>
      </c>
      <c r="F16" s="1">
        <v>7</v>
      </c>
      <c r="G16" s="4"/>
      <c r="H16" s="4"/>
      <c r="I16" s="16">
        <f>'перечень МКД'!V17</f>
        <v>3400000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3400</v>
      </c>
      <c r="W16" s="16">
        <f>I16</f>
        <v>3400000</v>
      </c>
      <c r="X16" s="4"/>
      <c r="Y16" s="4"/>
      <c r="Z16" s="4"/>
      <c r="AA16" s="4"/>
      <c r="AB16" s="1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>
        <v>153000</v>
      </c>
      <c r="AR16" s="4"/>
    </row>
    <row r="17" spans="1:44" x14ac:dyDescent="0.25">
      <c r="A17" s="4"/>
      <c r="B17" s="1" t="s">
        <v>72</v>
      </c>
      <c r="C17" s="19" t="s">
        <v>77</v>
      </c>
      <c r="D17" s="1" t="s">
        <v>73</v>
      </c>
      <c r="E17" s="32" t="s">
        <v>85</v>
      </c>
      <c r="F17" s="1">
        <v>7</v>
      </c>
      <c r="G17" s="4"/>
      <c r="H17" s="4"/>
      <c r="I17" s="16">
        <f>'перечень МКД'!V18</f>
        <v>6800000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6800</v>
      </c>
      <c r="W17" s="16">
        <f>I17</f>
        <v>6800000</v>
      </c>
      <c r="X17" s="4"/>
      <c r="Y17" s="4"/>
      <c r="Z17" s="4"/>
      <c r="AA17" s="4"/>
      <c r="AB17" s="16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>
        <v>153000</v>
      </c>
      <c r="AR17" s="4"/>
    </row>
    <row r="18" spans="1:44" x14ac:dyDescent="0.25">
      <c r="A18" s="4"/>
      <c r="B18" s="1" t="s">
        <v>72</v>
      </c>
      <c r="C18" s="19" t="s">
        <v>77</v>
      </c>
      <c r="D18" s="1" t="s">
        <v>73</v>
      </c>
      <c r="E18" s="32" t="s">
        <v>82</v>
      </c>
      <c r="F18" s="1">
        <v>7</v>
      </c>
      <c r="G18" s="4"/>
      <c r="H18" s="4"/>
      <c r="I18" s="16">
        <f>'перечень МКД'!V19</f>
        <v>4845492</v>
      </c>
      <c r="J18" s="4"/>
      <c r="K18" s="4"/>
      <c r="L18" s="4"/>
      <c r="M18" s="4"/>
      <c r="N18" s="4"/>
      <c r="O18" s="4"/>
      <c r="P18" s="4"/>
      <c r="Q18" s="4"/>
      <c r="R18" s="4">
        <v>900</v>
      </c>
      <c r="S18" s="16">
        <f>I18</f>
        <v>4845492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>
        <v>153000</v>
      </c>
      <c r="AR18" s="4"/>
    </row>
    <row r="19" spans="1:44" x14ac:dyDescent="0.25">
      <c r="A19" s="4"/>
      <c r="B19" s="1" t="s">
        <v>72</v>
      </c>
      <c r="C19" s="19" t="s">
        <v>77</v>
      </c>
      <c r="D19" s="1" t="s">
        <v>73</v>
      </c>
      <c r="E19" s="32" t="s">
        <v>85</v>
      </c>
      <c r="F19" s="1">
        <v>12</v>
      </c>
      <c r="G19" s="4"/>
      <c r="H19" s="4"/>
      <c r="I19" s="16">
        <f>'перечень МКД'!V20</f>
        <v>5617207.1999999993</v>
      </c>
      <c r="J19" s="4"/>
      <c r="K19" s="4"/>
      <c r="L19" s="4"/>
      <c r="M19" s="4"/>
      <c r="N19" s="4"/>
      <c r="O19" s="4"/>
      <c r="P19" s="4"/>
      <c r="Q19" s="4"/>
      <c r="R19" s="4">
        <v>1210</v>
      </c>
      <c r="S19" s="16">
        <f>I19</f>
        <v>5617207.1999999993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>
        <v>153000</v>
      </c>
      <c r="AR19" s="4"/>
    </row>
    <row r="20" spans="1:44" x14ac:dyDescent="0.25">
      <c r="A20" s="76" t="s">
        <v>78</v>
      </c>
      <c r="B20" s="77"/>
      <c r="C20" s="77"/>
      <c r="D20" s="77"/>
      <c r="E20" s="77"/>
      <c r="F20" s="77"/>
      <c r="G20" s="77"/>
      <c r="H20" s="78"/>
      <c r="I20" s="23">
        <f>I19+I18+I17+I16</f>
        <v>20662699.199999999</v>
      </c>
      <c r="J20" s="4"/>
      <c r="K20" s="4"/>
      <c r="L20" s="4"/>
      <c r="M20" s="4"/>
      <c r="N20" s="4"/>
      <c r="O20" s="4"/>
      <c r="P20" s="4"/>
      <c r="Q20" s="23">
        <f>Q19+Q18+Q17+Q16</f>
        <v>0</v>
      </c>
      <c r="R20" s="23">
        <f>R19+R18+R17+R16</f>
        <v>2110</v>
      </c>
      <c r="S20" s="23">
        <f>S19+S18+S17+S16</f>
        <v>10462699.199999999</v>
      </c>
      <c r="T20" s="4"/>
      <c r="U20" s="4"/>
      <c r="V20" s="4"/>
      <c r="W20" s="23">
        <f>SUM(W16:W19)</f>
        <v>10200000</v>
      </c>
      <c r="X20" s="4"/>
      <c r="Y20" s="4"/>
      <c r="Z20" s="4"/>
      <c r="AA20" s="4"/>
      <c r="AB20" s="23"/>
      <c r="AC20" s="4"/>
      <c r="AD20" s="1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>
        <f>SUM(AQ16:AQ19)</f>
        <v>612000</v>
      </c>
      <c r="AR20" s="4"/>
    </row>
    <row r="21" spans="1:44" x14ac:dyDescent="0.25">
      <c r="A21" s="49" t="s">
        <v>60</v>
      </c>
      <c r="B21" s="90"/>
      <c r="C21" s="90"/>
      <c r="D21" s="90"/>
      <c r="E21" s="90"/>
      <c r="F21" s="90"/>
      <c r="G21" s="90"/>
      <c r="H21" s="90"/>
      <c r="I21" s="90"/>
      <c r="J21" s="90"/>
      <c r="K21" s="28"/>
    </row>
  </sheetData>
  <mergeCells count="37">
    <mergeCell ref="A21:J21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B1:AR1"/>
    <mergeCell ref="AG3:AP3"/>
    <mergeCell ref="AQ3:AQ4"/>
    <mergeCell ref="AK4:AL4"/>
    <mergeCell ref="AM4:AN4"/>
    <mergeCell ref="AO4:AP4"/>
    <mergeCell ref="AE3:AF4"/>
    <mergeCell ref="R3:S4"/>
    <mergeCell ref="T3:U4"/>
    <mergeCell ref="A13:H13"/>
    <mergeCell ref="A20:H20"/>
    <mergeCell ref="A3:A5"/>
    <mergeCell ref="B3:H3"/>
    <mergeCell ref="I3:I4"/>
    <mergeCell ref="J3:O3"/>
    <mergeCell ref="P3:Q4"/>
    <mergeCell ref="V3:W4"/>
    <mergeCell ref="X3:X4"/>
    <mergeCell ref="A7:XFD7"/>
    <mergeCell ref="A8:XFD8"/>
    <mergeCell ref="A14:XFD14"/>
    <mergeCell ref="A15:XFD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Z15"/>
  <sheetViews>
    <sheetView tabSelected="1" view="pageBreakPreview" zoomScale="124" zoomScaleNormal="115" zoomScaleSheetLayoutView="124" workbookViewId="0">
      <selection activeCell="K14" sqref="K14"/>
    </sheetView>
  </sheetViews>
  <sheetFormatPr defaultRowHeight="15" x14ac:dyDescent="0.25"/>
  <cols>
    <col min="1" max="1" width="4.140625" customWidth="1"/>
    <col min="2" max="2" width="22.140625" customWidth="1"/>
    <col min="3" max="3" width="9.28515625" customWidth="1"/>
    <col min="4" max="4" width="17.42578125" customWidth="1"/>
    <col min="5" max="10" width="9.85546875" customWidth="1"/>
    <col min="11" max="11" width="14.140625" customWidth="1"/>
    <col min="12" max="12" width="11.85546875" customWidth="1"/>
    <col min="13" max="13" width="12" customWidth="1"/>
    <col min="14" max="14" width="12.85546875" customWidth="1"/>
  </cols>
  <sheetData>
    <row r="1" spans="1:26" ht="74.25" customHeight="1" x14ac:dyDescent="0.25">
      <c r="A1" s="8"/>
      <c r="F1" s="92" t="s">
        <v>69</v>
      </c>
      <c r="G1" s="92"/>
      <c r="H1" s="92"/>
      <c r="I1" s="92"/>
      <c r="J1" s="92"/>
      <c r="K1" s="92"/>
      <c r="L1" s="92"/>
      <c r="M1" s="92"/>
      <c r="N1" s="92"/>
    </row>
    <row r="2" spans="1:26" ht="45" customHeight="1" x14ac:dyDescent="0.25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6" ht="62.25" customHeight="1" x14ac:dyDescent="0.25">
      <c r="A3" s="80" t="s">
        <v>23</v>
      </c>
      <c r="B3" s="83" t="s">
        <v>67</v>
      </c>
      <c r="C3" s="93" t="s">
        <v>66</v>
      </c>
      <c r="D3" s="94" t="s">
        <v>16</v>
      </c>
      <c r="E3" s="83" t="s">
        <v>33</v>
      </c>
      <c r="F3" s="83"/>
      <c r="G3" s="83"/>
      <c r="H3" s="83"/>
      <c r="I3" s="83"/>
      <c r="J3" s="83" t="s">
        <v>15</v>
      </c>
      <c r="K3" s="83"/>
      <c r="L3" s="83"/>
      <c r="M3" s="83"/>
      <c r="N3" s="83"/>
    </row>
    <row r="4" spans="1:26" ht="22.5" customHeight="1" x14ac:dyDescent="0.25">
      <c r="A4" s="81"/>
      <c r="B4" s="83"/>
      <c r="C4" s="93"/>
      <c r="D4" s="94"/>
      <c r="E4" s="5" t="s">
        <v>32</v>
      </c>
      <c r="F4" s="5" t="s">
        <v>31</v>
      </c>
      <c r="G4" s="5" t="s">
        <v>30</v>
      </c>
      <c r="H4" s="5" t="s">
        <v>29</v>
      </c>
      <c r="I4" s="5" t="s">
        <v>8</v>
      </c>
      <c r="J4" s="5" t="s">
        <v>32</v>
      </c>
      <c r="K4" s="5" t="s">
        <v>31</v>
      </c>
      <c r="L4" s="5" t="s">
        <v>30</v>
      </c>
      <c r="M4" s="5" t="s">
        <v>29</v>
      </c>
      <c r="N4" s="5" t="s">
        <v>8</v>
      </c>
    </row>
    <row r="5" spans="1:26" ht="29.25" customHeight="1" x14ac:dyDescent="0.25">
      <c r="A5" s="82"/>
      <c r="B5" s="83"/>
      <c r="C5" s="7" t="s">
        <v>25</v>
      </c>
      <c r="D5" s="4" t="s">
        <v>2</v>
      </c>
      <c r="E5" s="4" t="s">
        <v>26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</row>
    <row r="6" spans="1:26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26" s="74" customFormat="1" ht="15" customHeight="1" x14ac:dyDescent="0.25">
      <c r="A7" s="72" t="s">
        <v>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66" customFormat="1" ht="15" customHeight="1" x14ac:dyDescent="0.25">
      <c r="A8" s="64" t="s">
        <v>93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x14ac:dyDescent="0.25">
      <c r="A9" s="4"/>
      <c r="B9" s="4" t="s">
        <v>86</v>
      </c>
      <c r="C9" s="4">
        <f>'перечень МКД'!N10+'перечень МКД'!N11+'перечень МКД'!N12+'перечень МКД'!N13</f>
        <v>12102.900000000001</v>
      </c>
      <c r="D9" s="4">
        <f>'перечень МКД'!Q10+'перечень МКД'!Q11+'перечень МКД'!Q12+'перечень МКД'!Q13</f>
        <v>586</v>
      </c>
      <c r="E9" s="4">
        <v>1</v>
      </c>
      <c r="F9" s="4">
        <v>4</v>
      </c>
      <c r="G9" s="4"/>
      <c r="H9" s="4"/>
      <c r="I9" s="4">
        <v>5</v>
      </c>
      <c r="J9" s="16">
        <f>'перечень МКД'!V10</f>
        <v>1968339.41</v>
      </c>
      <c r="K9" s="16">
        <f>'виды ремонта'!AQ10+'виды ремонта'!AQ11+'виды ремонта'!AQ12</f>
        <v>459000</v>
      </c>
      <c r="L9" s="16"/>
      <c r="M9" s="4"/>
      <c r="N9" s="16">
        <f>K9+J9</f>
        <v>2427339.41</v>
      </c>
    </row>
    <row r="10" spans="1:26" s="75" customFormat="1" ht="15" customHeight="1" x14ac:dyDescent="0.25">
      <c r="A10" s="72" t="s">
        <v>76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s="66" customFormat="1" ht="15" customHeight="1" x14ac:dyDescent="0.25">
      <c r="A11" s="64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x14ac:dyDescent="0.25">
      <c r="A12" s="4"/>
      <c r="B12" s="4" t="s">
        <v>86</v>
      </c>
      <c r="C12" s="4">
        <f>'перечень МКД'!N17+'перечень МКД'!N18+'перечень МКД'!N19+'перечень МКД'!N20</f>
        <v>20653</v>
      </c>
      <c r="D12" s="4">
        <f>'перечень МКД'!Q17+'перечень МКД'!Q18+'перечень МКД'!Q19+'перечень МКД'!Q20</f>
        <v>951</v>
      </c>
      <c r="E12" s="4"/>
      <c r="F12" s="4">
        <v>4</v>
      </c>
      <c r="G12" s="4"/>
      <c r="H12" s="4"/>
      <c r="I12" s="4">
        <v>4</v>
      </c>
      <c r="J12" s="4"/>
      <c r="K12" s="16">
        <f>'перечень МКД'!V17+'перечень МКД'!V18+'перечень МКД'!V19+'перечень МКД'!V20</f>
        <v>20662699.199999999</v>
      </c>
      <c r="L12" s="4"/>
      <c r="M12" s="4"/>
      <c r="N12" s="16">
        <f>K12</f>
        <v>20662699.199999999</v>
      </c>
    </row>
    <row r="13" spans="1:26" s="71" customFormat="1" ht="15" customHeight="1" x14ac:dyDescent="0.25">
      <c r="A13" s="64" t="s">
        <v>92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s="21" customFormat="1" x14ac:dyDescent="0.25">
      <c r="A14" s="17"/>
      <c r="B14" s="17" t="s">
        <v>75</v>
      </c>
      <c r="C14" s="17">
        <f>C12+C9</f>
        <v>32755.9</v>
      </c>
      <c r="D14" s="17">
        <f>D12+D9</f>
        <v>1537</v>
      </c>
      <c r="E14" s="17">
        <f>E12+E9</f>
        <v>1</v>
      </c>
      <c r="F14" s="17">
        <f>F12+F9</f>
        <v>8</v>
      </c>
      <c r="G14" s="17"/>
      <c r="H14" s="17"/>
      <c r="I14" s="17">
        <f>I12+I9</f>
        <v>9</v>
      </c>
      <c r="J14" s="23">
        <f>J12+J9</f>
        <v>1968339.41</v>
      </c>
      <c r="K14" s="23">
        <f>K12+K9</f>
        <v>21121699.199999999</v>
      </c>
      <c r="L14" s="17"/>
      <c r="M14" s="17"/>
      <c r="N14" s="23">
        <f>N12+N9</f>
        <v>23090038.609999999</v>
      </c>
    </row>
    <row r="15" spans="1:26" x14ac:dyDescent="0.25">
      <c r="A15" s="13" t="s">
        <v>60</v>
      </c>
    </row>
  </sheetData>
  <mergeCells count="13">
    <mergeCell ref="F1:N1"/>
    <mergeCell ref="A2:N2"/>
    <mergeCell ref="A3:A5"/>
    <mergeCell ref="B3:B5"/>
    <mergeCell ref="C3:C4"/>
    <mergeCell ref="D3:D4"/>
    <mergeCell ref="E3:I3"/>
    <mergeCell ref="J3:N3"/>
    <mergeCell ref="A11:XFD11"/>
    <mergeCell ref="A13:XFD13"/>
    <mergeCell ref="A7:XFD7"/>
    <mergeCell ref="A10:XFD10"/>
    <mergeCell ref="A8:XFD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ремонта'!Область_печати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Рыбкина</cp:lastModifiedBy>
  <cp:lastPrinted>2020-03-04T11:56:28Z</cp:lastPrinted>
  <dcterms:created xsi:type="dcterms:W3CDTF">2014-04-04T11:20:04Z</dcterms:created>
  <dcterms:modified xsi:type="dcterms:W3CDTF">2020-03-04T11:57:03Z</dcterms:modified>
</cp:coreProperties>
</file>